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05"/>
  <workbookPr showInkAnnotation="0"/>
  <mc:AlternateContent xmlns:mc="http://schemas.openxmlformats.org/markup-compatibility/2006">
    <mc:Choice Requires="x15">
      <x15ac:absPath xmlns:x15ac="http://schemas.microsoft.com/office/spreadsheetml/2010/11/ac" url="D:\iMMAP_unicef\Nutrition Cluster, Sanaa\NC Work Plan\2019\Final Final Version\"/>
    </mc:Choice>
  </mc:AlternateContent>
  <xr:revisionPtr revIDLastSave="0" documentId="8_{96DE53A9-36B5-4819-91C5-1913D4082420}" xr6:coauthVersionLast="47" xr6:coauthVersionMax="47" xr10:uidLastSave="{00000000-0000-0000-0000-000000000000}"/>
  <bookViews>
    <workbookView xWindow="-120" yWindow="-120" windowWidth="29040" windowHeight="15840" xr2:uid="{00000000-000D-0000-FFFF-FFFF00000000}"/>
  </bookViews>
  <sheets>
    <sheet name="NC Workplan 2019(Mid-year Rev)" sheetId="5" r:id="rId1"/>
  </sheets>
  <definedNames>
    <definedName name="_Toc440972466" localSheetId="0">'NC Workplan 2019(Mid-year Rev)'!#REF!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2" i="5" l="1"/>
  <c r="J63" i="5"/>
  <c r="J64" i="5"/>
  <c r="J65" i="5"/>
  <c r="J66" i="5"/>
  <c r="I42" i="5" l="1"/>
  <c r="I41" i="5"/>
  <c r="J68" i="5" l="1"/>
  <c r="J60" i="5" l="1"/>
  <c r="J36" i="5"/>
  <c r="J38" i="5"/>
  <c r="J29" i="5"/>
  <c r="J34" i="5"/>
  <c r="I46" i="5"/>
  <c r="J46" i="5" s="1"/>
  <c r="I40" i="5"/>
  <c r="J43" i="5"/>
  <c r="J49" i="5" l="1"/>
  <c r="J50" i="5"/>
  <c r="J45" i="5"/>
  <c r="J44" i="5"/>
  <c r="J52" i="5"/>
  <c r="J6" i="5"/>
  <c r="H25" i="5" l="1"/>
  <c r="H23" i="5"/>
  <c r="H5" i="5"/>
  <c r="J58" i="5" l="1"/>
  <c r="H4" i="5"/>
</calcChain>
</file>

<file path=xl/sharedStrings.xml><?xml version="1.0" encoding="utf-8"?>
<sst xmlns="http://schemas.openxmlformats.org/spreadsheetml/2006/main" count="744" uniqueCount="386">
  <si>
    <t>Yemen Nutrition Cluster Work Plan 2019</t>
  </si>
  <si>
    <t>Cluster objective</t>
  </si>
  <si>
    <t>Sub-cluster activities</t>
  </si>
  <si>
    <t>Responsible &amp; Lead</t>
  </si>
  <si>
    <t>Indicator</t>
  </si>
  <si>
    <t xml:space="preserve">Target </t>
  </si>
  <si>
    <t>Total budget</t>
  </si>
  <si>
    <t>UNICEF budget</t>
  </si>
  <si>
    <t>WFP budget</t>
  </si>
  <si>
    <t>WHO budget</t>
  </si>
  <si>
    <t>other budget</t>
  </si>
  <si>
    <t>Monitoring</t>
  </si>
  <si>
    <t>Aden Hub</t>
  </si>
  <si>
    <t>Hudeidah hub</t>
  </si>
  <si>
    <t>Ibb Hub</t>
  </si>
  <si>
    <t>Sadaa hub</t>
  </si>
  <si>
    <t>Sanaa Hub</t>
  </si>
  <si>
    <t>Q1</t>
  </si>
  <si>
    <t>Q2</t>
  </si>
  <si>
    <t>Q3</t>
  </si>
  <si>
    <t>Q4</t>
  </si>
  <si>
    <t>Progress</t>
  </si>
  <si>
    <t>Status</t>
  </si>
  <si>
    <t>Remark</t>
  </si>
  <si>
    <t xml:space="preserve">Reduce the prevalence of acute malnutrition through systematic identification, referral and treatment of acutely malnourished boys, girls under five and PLWs </t>
  </si>
  <si>
    <t>SAM treatment</t>
  </si>
  <si>
    <t xml:space="preserve">MoPHP, UNICEF, WHO &amp; Nutrition cluster partners </t>
  </si>
  <si>
    <t xml:space="preserve">Number and % of functional HFs providing SAM services
% and number of children aged 0-59 mo with SAM treated/admitted
Cure rate 
</t>
  </si>
  <si>
    <t xml:space="preserve">
90%
80% of the SAM caseload in all districts - 285,990                                                 
More than 75%</t>
  </si>
  <si>
    <t>CMAM database,4W and HFs tracking</t>
  </si>
  <si>
    <t xml:space="preserve">
90%
46,605
More than 75%</t>
  </si>
  <si>
    <t xml:space="preserve">
90%
108,901
More than 75%</t>
  </si>
  <si>
    <t xml:space="preserve">
90%
51,989
More than 75%</t>
  </si>
  <si>
    <t xml:space="preserve">
90%
20,306
More than 75%</t>
  </si>
  <si>
    <t xml:space="preserve">
90%
58,188
More than 75%</t>
  </si>
  <si>
    <t>x</t>
  </si>
  <si>
    <t>157,978 Child/Cases</t>
  </si>
  <si>
    <t xml:space="preserve">• On track, 85% of HFs have SAM treatment (3,711 OTPs out of  of 4,342 functional HFs)
•  44% of annual caseload and  55% of annual target  (84% reporting rate)
</t>
  </si>
  <si>
    <t>UNICEF has revised the SAM target and increased it to 90%. Cluster target has been adjusted accordingly.</t>
  </si>
  <si>
    <t>MAM treatment in children</t>
  </si>
  <si>
    <t>MoPHP, WFP &amp; Nutrition cluster partners</t>
  </si>
  <si>
    <t>Number of TSFPs operational 
Number and % of children aged 6-59 mo with MAM treated</t>
  </si>
  <si>
    <t>85% of functional HFs in the targeted 120 districts (same where SAM is provided) as well as maintaining the TSFPs in the 112 districts
70% of the case load in the 107 targeted IFFR districts 2018 -and 60 % in the rest of districts within  295 whole targeted  districts  
937,879</t>
  </si>
  <si>
    <t>259,584 Child/Cases</t>
  </si>
  <si>
    <t xml:space="preserve">• On track in regard to the program coverage, 70% of HFs have MAM treatment (3,028 OTPs out of  of 4,342 functional HFs).
   • Delayed in regard to the treatment, 18% of annual caseload and  28% of annual target (73% reporting rate) 
</t>
  </si>
  <si>
    <t xml:space="preserve"> Low reporting rate could be the reason for low coverage against caseload and target.</t>
  </si>
  <si>
    <t>Treatment of AM in PLW</t>
  </si>
  <si>
    <t xml:space="preserve">Number and % of PLW with AM treated
</t>
  </si>
  <si>
    <t>60% of the case load in 295 targeted districts -639,210</t>
  </si>
  <si>
    <t>268,016 PLW cases</t>
  </si>
  <si>
    <t xml:space="preserve">• On track in regard to the program coverage, 70% of HFs have MAM treatment (3,028 OTPs out of  4,342 functional HFs).
• On track in regard to the treatment, 23% of annual caseload and  42% of annual target (74% reporting rate) 
</t>
  </si>
  <si>
    <t>Deploy &amp; maintain functionality of MTs in the areas where the HFs are not functional and in the hard to reach 2nd and 3rd level of coverage villages, with special focus on IDPs &amp; marginalized population.</t>
  </si>
  <si>
    <t>WFP, UNICEF, WHO, MoPHP and Nutrition Cluster Ips</t>
  </si>
  <si>
    <t>% of hard to reach areas in the 2nd and 3rd level of coverage reached with MTs services 
Number of functional mobile teams providing nutrtion services</t>
  </si>
  <si>
    <t>MTs Tracking Matrix,  MTs reposnse matrix,  MoPHP information for the hard to reach areas</t>
  </si>
  <si>
    <t>187 MTs</t>
  </si>
  <si>
    <t>•   On track. Total number of mobile teams operational is 187</t>
  </si>
  <si>
    <t xml:space="preserve"> Support scale up of TFCs in the entire country</t>
  </si>
  <si>
    <t>WHO/UNICEF/MoPHP, NC partners</t>
  </si>
  <si>
    <t xml:space="preserve">number of  TFCs established </t>
  </si>
  <si>
    <t xml:space="preserve">134 TFCs
</t>
  </si>
  <si>
    <t>reports from UNICEF, WHO sub-national focal points through the sub-clusters</t>
  </si>
  <si>
    <t>104 TFCs</t>
  </si>
  <si>
    <t>•   On track. Total number of operational TFCs is 104(increased from 83 in Dec 2018 to 104 in June 2019)</t>
  </si>
  <si>
    <t xml:space="preserve">Support running cost for the already established functional 83 TFCs/SCs and the new SCs that will be established during 2019 </t>
  </si>
  <si>
    <t>MoPHP, WHO, UNICEF, &amp; NC Partners</t>
  </si>
  <si>
    <t># of functional TFCs/SCs nationwide
  # of chidlren with SAM with complications treated</t>
  </si>
  <si>
    <t>134 TFCs
21,449 targeted child</t>
  </si>
  <si>
    <t>HFs tracking matrix, CMAM database</t>
  </si>
  <si>
    <t>7,217 Child/Cases</t>
  </si>
  <si>
    <t>•   Delayed, 20% of annual caseload and  34% of annual target  (81% reporting rate)</t>
  </si>
  <si>
    <t>Increased frequency of screening (MUAC mass screenings/ referral and regular at household level)</t>
  </si>
  <si>
    <t xml:space="preserve">Nutrition Cluster, MoPHP, UNICEF, WHO and WFP and Nutrition Cluster Partners </t>
  </si>
  <si>
    <t>Number of mass screening conducted per governorate per year</t>
  </si>
  <si>
    <t xml:space="preserve">1 mass screening campaign per year </t>
  </si>
  <si>
    <t>MoPHP database of screening campaign</t>
  </si>
  <si>
    <t>63 districts (953,079 child screened)</t>
  </si>
  <si>
    <t>•  MUAC screening conducted in 63 districts (953,079 child screened)</t>
  </si>
  <si>
    <t>Provision of update on supply pipeline to Nutrition Cluster and wider humanitarian community</t>
  </si>
  <si>
    <t>UNICEF, WHO &amp; WFP</t>
  </si>
  <si>
    <t>Supply pipeline update provided every quarter</t>
  </si>
  <si>
    <t>Quarterly report on supplies pipeline to be provided by UNICEF &amp; WFP and bi-annual report to be provided by WHO</t>
  </si>
  <si>
    <t>NC supply tracker, Cluster meeting minutes</t>
  </si>
  <si>
    <t xml:space="preserve">Supplies availability tracked at HF on monthly basis </t>
  </si>
  <si>
    <t>•   96% of OTPs with no stock out of RUTF,  77% of TSFPs with no stock out of RUSF and 60% of WSB+(NGOs inputs)</t>
  </si>
  <si>
    <t xml:space="preserve">Only for NGOs </t>
  </si>
  <si>
    <t>Procure and distribute essential supplies for the management of severe &amp; moderate acute malnutrition including registers…etc.</t>
  </si>
  <si>
    <t>UNICEF&amp; WFP, WHO, MoPHP/GHOs</t>
  </si>
  <si>
    <t xml:space="preserve">% of OTPs, TSFPs &amp; TFCs with zero stock out </t>
  </si>
  <si>
    <t>0 stock out of supplies materials</t>
  </si>
  <si>
    <t>Reports from UNICEF, WFP and WHO sub-national focal points through the sub-clusters</t>
  </si>
  <si>
    <t>99% OTPs reported zero stock in 2018 as per TPM</t>
  </si>
  <si>
    <t xml:space="preserve"> the indicator has been changed  to percentage OTP, TSFP with zero stock</t>
  </si>
  <si>
    <t>Identify and capacitated LNGOs  that have potential to take on nutrition programming</t>
  </si>
  <si>
    <t>UNICEF, WHO and WFP, Nutrition Clusters at national and sub-national levels</t>
  </si>
  <si>
    <t xml:space="preserve">Number of new national LNGOs starting the implementation of nutrition interventions </t>
  </si>
  <si>
    <t xml:space="preserve">5 more LNGO to be identified/ capacitated </t>
  </si>
  <si>
    <t>Cluster meeting minutes</t>
  </si>
  <si>
    <t>4 new LNGOs (IFMC, IYCY, YHO, RRD)</t>
  </si>
  <si>
    <t>on track</t>
  </si>
  <si>
    <t>Strengthen M&amp;E, supervision  and reporting system by supporting regular monitoring visits to service delivery sites at all levels  ( central, governorate, zonal &amp; district level)</t>
  </si>
  <si>
    <t>MoPHP, UNICEF, WHO, WFP &amp; NGOs partners</t>
  </si>
  <si>
    <t>Number of supervision visits conducted</t>
  </si>
  <si>
    <t xml:space="preserve">Monthly supervision visits to be conducted by district level monitors, bi-quarterly or quarterly monitoring visits to be conducted by governorate level monitors &amp; bi annual monitoring visits to be conducted by central level monitors </t>
  </si>
  <si>
    <t>MoPHP</t>
  </si>
  <si>
    <t xml:space="preserve">Monthly monitoring visits to be conducted by district level monitors, bi-quarterly or quarterly monitoring visits to be conducted by governorate level monitors &amp; bi annual monitoring visits to be conducted by central level monitors </t>
  </si>
  <si>
    <t>More than 3,900 supervision visit were supported</t>
  </si>
  <si>
    <t xml:space="preserve">Provide operational costs to non-supported health facilities to provide  curative and preventive nutrition services </t>
  </si>
  <si>
    <t xml:space="preserve"> UNICEF/MoPHP</t>
  </si>
  <si>
    <t>Number of health fcilities supported with operational costs</t>
  </si>
  <si>
    <t xml:space="preserve">80% of the non-supported health facilities supported </t>
  </si>
  <si>
    <t>2000 health facilities has been supported by UNICEF as part of WB project</t>
  </si>
  <si>
    <t>Follow up CMAM timely reporting with partners to address bottlenecks identified</t>
  </si>
  <si>
    <t>MoPHP, UNICEF and WFP in consultation with the Nutrition Cluster IMO / Nutrition Cluster partners</t>
  </si>
  <si>
    <t>Reporting rate for CMAM activities on monthly basis</t>
  </si>
  <si>
    <t>Reporting Rate in CMAM Monthly Compiler.</t>
  </si>
  <si>
    <t xml:space="preserve">84% OTPs reporting rate
81% TFCs  reporting rate
 73% TSFPs  reporting rate
</t>
  </si>
  <si>
    <t>Reports are submitted very late (3 weeks after the deadline on the 10th of subsequent month)</t>
  </si>
  <si>
    <t>Introduce harmonized agreed approach to performance based incentives/ Implement harmonized incentive rates and modalities of payment for all community and facility based cadres including CHVs, CHWs and FHWs.</t>
  </si>
  <si>
    <t xml:space="preserve">MoPHP, UNICEF, WFP, WHO and Nutrition Cluster Partners </t>
  </si>
  <si>
    <t>Nutrition cluster adopted MoPH harmonized agreed approach to performance based incentives</t>
  </si>
  <si>
    <t>1 harmonized support system to CHVs and HWs in place</t>
  </si>
  <si>
    <t xml:space="preserve">UNICEF to update </t>
  </si>
  <si>
    <t>Harmonize and align treatment protocal and referal mechanisms for SAM cases with suspected cholera/AWD with exisiting cholera treatment protocols.</t>
  </si>
  <si>
    <t>MoPHP/UNICEF/WHO/ NCCT</t>
  </si>
  <si>
    <t xml:space="preserve">Mechanisms for SAM cases with suspected cholera/AWD with exisiting cholera treatment protocol developed </t>
  </si>
  <si>
    <t>mechanisms for SAM cases l</t>
  </si>
  <si>
    <t xml:space="preserve">Bending the updates </t>
  </si>
  <si>
    <t xml:space="preserve">Provision of consumable  hygiene WASH kits to all  SAM children </t>
  </si>
  <si>
    <t>WASH cluster/NCC</t>
  </si>
  <si>
    <t>Number of SAM children provided with consumable WASH hygiene kits</t>
  </si>
  <si>
    <t xml:space="preserve">All SAM cases </t>
  </si>
  <si>
    <t>Nutrition/WASH cluster monitoring data bases</t>
  </si>
  <si>
    <t>38% of nutrition sites providing hygiene kits to SAM cases  and 42 provided soap</t>
  </si>
  <si>
    <t xml:space="preserve"> not on track </t>
  </si>
  <si>
    <t>Need to conduct a follow up assessment</t>
  </si>
  <si>
    <t xml:space="preserve">Provide basic WASH  kits to  SAM children </t>
  </si>
  <si>
    <t>WASH cluster?</t>
  </si>
  <si>
    <t>numbe of children with SAM provided with basic WASH kits</t>
  </si>
  <si>
    <t xml:space="preserve">not on track </t>
  </si>
  <si>
    <t xml:space="preserve">Assessment of WASH services availability in Nutrition sites has been done. Partners requested to submit the budget needed for providing the WASH services </t>
  </si>
  <si>
    <t>Strengthen community component, including CHWs and CHVs</t>
  </si>
  <si>
    <t>MoPHP, partners</t>
  </si>
  <si>
    <t>Number of CHVs active</t>
  </si>
  <si>
    <t xml:space="preserve">Priority districts (165 districts): 40% of the needs. 
Other districts: 10% of the needs
</t>
  </si>
  <si>
    <t>Only those that report to the cluster considered active</t>
  </si>
  <si>
    <t xml:space="preserve">Priority districts within165 districts 40% of the needs. 
Other districts: 10% of the needs
</t>
  </si>
  <si>
    <t xml:space="preserve">Priority districts within 165 districts 40% of the needs. 
Other districts: 10% of the needs
</t>
  </si>
  <si>
    <t xml:space="preserve">Priority districts within165  districts 40% of the needs. 
Other districts: 10% of the needs
</t>
  </si>
  <si>
    <t>15,241 CHVs</t>
  </si>
  <si>
    <t>•  On track:  43% of total CHVs needed (35,716)</t>
  </si>
  <si>
    <t>Strengthen humanitarian life-saving preventive nutrition services for vulnerable population groups focusing on appropriate IYCF practices in emergency, micro-nutrient, BSFP interventions and optimal maternal nutrition</t>
  </si>
  <si>
    <t>Vitamin A supplementation</t>
  </si>
  <si>
    <t>MoPHP, UNICEF &amp; Nutrition cluster partners</t>
  </si>
  <si>
    <t>number and % of children aged 6-59 mo received vitamin A supplementation at least once</t>
  </si>
  <si>
    <t>90% of children aged 6-59 mo -4,290,047</t>
  </si>
  <si>
    <t>CMAM database, CHVs database, outreach ,MTs  weekly database,  Campaigns'  databases</t>
  </si>
  <si>
    <t>50,378 Child</t>
  </si>
  <si>
    <t>•  Delayed (1% of caseload), due to delay of implementing the national campaigns</t>
  </si>
  <si>
    <t>Micronutrient supplementation through MNPs of children aged 6-59</t>
  </si>
  <si>
    <t>MoPHP, UNICEF, Nutrition cluster partners</t>
  </si>
  <si>
    <t xml:space="preserve">Number and %  of children 6-59 month received micronutrient supplementation through MNPs </t>
  </si>
  <si>
    <t>60% of children aged 6-59  mo in all districts 
2,860,032</t>
  </si>
  <si>
    <t>CMAM database, CHVs database, outreach MTs database weekly database,  Campaigns'  databases</t>
  </si>
  <si>
    <t>971,767 Child</t>
  </si>
  <si>
    <t xml:space="preserve">•   Delayed, 20% of annual caseload and 
 34% of annual target, this year NC/UNICEF increased the targeted children from 6-23mo last year to 6-59 mo this year  </t>
  </si>
  <si>
    <t>BSFP for children 6-23 month</t>
  </si>
  <si>
    <t xml:space="preserve">Number and % of children 6-23 month received BSFP </t>
  </si>
  <si>
    <t>100% of children aged 6-23 mo in 99 districts that have access out of 107 districts, and 60 % of targeted children in  in the rest of 58 districts,  688,098</t>
  </si>
  <si>
    <t>BSFP database, WFP, NC Partners</t>
  </si>
  <si>
    <t>298,392 Child</t>
  </si>
  <si>
    <t xml:space="preserve">•  On track:  37% of annual caseload and  43% of annual target  </t>
  </si>
  <si>
    <t>Develop short guidelines on MNPs supplementation ways to scale it up in the field</t>
  </si>
  <si>
    <t>MoPHP, UNICEF</t>
  </si>
  <si>
    <t>MNPs scale up short guideline developed</t>
  </si>
  <si>
    <t>Yes/No</t>
  </si>
  <si>
    <t>N/A</t>
  </si>
  <si>
    <t>Guideline developed</t>
  </si>
  <si>
    <t>BSFP for PLW</t>
  </si>
  <si>
    <t>Number of PLW received BSFP</t>
  </si>
  <si>
    <t>60% of the case load in 158 districts that have access out of 165 -335,067</t>
  </si>
  <si>
    <t>361,151 PLW</t>
  </si>
  <si>
    <t xml:space="preserve">•  On track:   30% of annual caseload and  51% of annual target  </t>
  </si>
  <si>
    <t>Iron-folate supplementation for PLW in coordination with BSFP</t>
  </si>
  <si>
    <t>MoPHP, UNICEF and Nutrition Cluster partners</t>
  </si>
  <si>
    <t xml:space="preserve">% of PLWs received Iron foliate supplementation in 213 districts </t>
  </si>
  <si>
    <t>70% of the case load in whole country -757,051</t>
  </si>
  <si>
    <t>1,116,351 PLW</t>
  </si>
  <si>
    <t xml:space="preserve">•  On track:  100% of annual caseload  reached </t>
  </si>
  <si>
    <t>NC, UNICEF need to set together to calculate and adjust the caseload and Target</t>
  </si>
  <si>
    <t xml:space="preserve">Report BMS Code Violations (checking email, follow-up is needed, meeting took place with legal affairs, official letters sent to radio stations)  </t>
  </si>
  <si>
    <t>UNICEF, MoPHP, partners</t>
  </si>
  <si>
    <t>Number of BMS code violations reported that were followed up</t>
  </si>
  <si>
    <t>UNICEF email account for BMS code violations</t>
  </si>
  <si>
    <t xml:space="preserve">one case reported on the internet.
Nutritiion cluser/IYCF TWG  follow up and partner stopped soliciting support </t>
  </si>
  <si>
    <t>On track?</t>
  </si>
  <si>
    <t>Organise evaluation meeting on BMS Code Violations</t>
  </si>
  <si>
    <t>UNICEF, MoPHP, WHO, partners</t>
  </si>
  <si>
    <t>Number of meetings conducted</t>
  </si>
  <si>
    <t xml:space="preserve"> 2 meetings held (March and June/July)</t>
  </si>
  <si>
    <t xml:space="preserve">On track </t>
  </si>
  <si>
    <t xml:space="preserve">Conduct counselling of PLW and caregivers of children 0-23 months on IYCF </t>
  </si>
  <si>
    <t>MoPHP, UNICEF, Nutrtion cluster partners</t>
  </si>
  <si>
    <t>Number of PLW and caregivers of children 0-23 months received IYCF counselling</t>
  </si>
  <si>
    <t>70% of the case load - 1,682,335</t>
  </si>
  <si>
    <t>CMAM database , CHVs database, IYCF database and outreach MTs weekly database</t>
  </si>
  <si>
    <t>1,414,823 PLW/Caregivers</t>
  </si>
  <si>
    <t xml:space="preserve">•  On track,  59% of annual caseload and  84% of annual target  </t>
  </si>
  <si>
    <r>
      <t>d</t>
    </r>
    <r>
      <rPr>
        <sz val="12"/>
        <color rgb="FF0000FF"/>
        <rFont val="Arial Narrow"/>
        <family val="2"/>
      </rPr>
      <t>ouble counting in the HF Corners and community?</t>
    </r>
  </si>
  <si>
    <t xml:space="preserve">Develop a standard guideline for IYCF corners including supervision checklist </t>
  </si>
  <si>
    <t>MoPHP, IYCF WG</t>
  </si>
  <si>
    <t>Standard guideline for IYCF corners developed</t>
  </si>
  <si>
    <t xml:space="preserve">Bending </t>
  </si>
  <si>
    <t>Delayed</t>
  </si>
  <si>
    <t xml:space="preserve">Finalize MTMSG Guidelines </t>
  </si>
  <si>
    <t>IYCF TWG</t>
  </si>
  <si>
    <t>Guideline finalised and adopted</t>
  </si>
  <si>
    <t xml:space="preserve">Integrated with the community health volunteers' package </t>
  </si>
  <si>
    <t>IYCF-E orientation/presentation at other clusters (heath, Nutrition, WASH, protection, NFI, FSAC)</t>
  </si>
  <si>
    <t>IYCF WG, partners</t>
  </si>
  <si>
    <t>Number of sessions conducted</t>
  </si>
  <si>
    <t>6 sessions at national level + 6*5 at sub-national</t>
  </si>
  <si>
    <t>Pending. Planned for Q3</t>
  </si>
  <si>
    <t xml:space="preserve">Delayed </t>
  </si>
  <si>
    <t>Roll out  SBC and  APP strategy/Dissmination</t>
  </si>
  <si>
    <t>SBC advisor, SAG, IYCF WG</t>
  </si>
  <si>
    <t>SBC strategy developed and approved</t>
  </si>
  <si>
    <t>Yes/no</t>
  </si>
  <si>
    <t xml:space="preserve">Pending </t>
  </si>
  <si>
    <t xml:space="preserve">delayed </t>
  </si>
  <si>
    <t xml:space="preserve">To be done 4th Quarter </t>
  </si>
  <si>
    <t>Strengthen capacity of national authorities and partners to ensure effective decentralised nutrition response</t>
  </si>
  <si>
    <t xml:space="preserve">CHVs training on CMAM / IYCF and key C4D messages.  - 6 days
(according to MoPHP current schedule)
(Basic Training)
</t>
  </si>
  <si>
    <t xml:space="preserve">UNICEF, WFP, MoPHP, Nutrtion cluster Partners </t>
  </si>
  <si>
    <t>Number of CHVs trained</t>
  </si>
  <si>
    <t>7,147 CHVs</t>
  </si>
  <si>
    <t>Field Info template</t>
  </si>
  <si>
    <t xml:space="preserve">1,489 CHVs have been trained </t>
  </si>
  <si>
    <t xml:space="preserve">Most of the training activities reports have not submitted, just some governorates submitted the reports </t>
  </si>
  <si>
    <t xml:space="preserve">CHVs training on CMAM / IYCF and key C4D messages.  - 
Refresher Training)
</t>
  </si>
  <si>
    <t>16,659 CHVs</t>
  </si>
  <si>
    <t xml:space="preserve">5212 CHVs have been trained </t>
  </si>
  <si>
    <t>On track</t>
  </si>
  <si>
    <t xml:space="preserve">Most of the training activities reports have not submitted, just some governorates have been submitted the reports </t>
  </si>
  <si>
    <t>HWs training on CMAM (Refresher training) - 5 days</t>
  </si>
  <si>
    <t>CMAM TWG</t>
  </si>
  <si>
    <t>Number of people trained</t>
  </si>
  <si>
    <t>5,152 HWs</t>
  </si>
  <si>
    <t xml:space="preserve">All CMAM, OTPs (at least once refresher per year for HWs) </t>
  </si>
  <si>
    <t xml:space="preserve">509 HWs have been trained </t>
  </si>
  <si>
    <t xml:space="preserve"> Develop, revise and update national nutrition strategy and guidelines ( BSFP, MNP, CMAM, SMART survey, IYCF, MTMSG etc )</t>
  </si>
  <si>
    <t xml:space="preserve"> MoPHP, UNICEF/WFP/WHO/ TWGs </t>
  </si>
  <si>
    <t>Number of guidelines developed.revised/updated</t>
  </si>
  <si>
    <t xml:space="preserve">Strategy and guidenlinse developed </t>
  </si>
  <si>
    <t>2 Finished, 1 ongoing</t>
  </si>
  <si>
    <t>HWs training on CMAM (Basic training) - 10 days</t>
  </si>
  <si>
    <t>1,813 HWs</t>
  </si>
  <si>
    <t xml:space="preserve">1 – 2 health workers per HFs.
The # of HFs determined according to CMAM scale up plan.
Cluster partners are included in the target group for this training
</t>
  </si>
  <si>
    <t xml:space="preserve">2459 HWs have been trained </t>
  </si>
  <si>
    <t>District monitors and districts assistants training on CMAM (Basic training) - 8 days</t>
  </si>
  <si>
    <t>UNICEF</t>
  </si>
  <si>
    <t>All the new monitors and assistants</t>
  </si>
  <si>
    <t xml:space="preserve">UNICEF/WFP to update </t>
  </si>
  <si>
    <t>Training of governorate level monitors and assistants on inpatient management of SAM (TFC/SC) - 8 days</t>
  </si>
  <si>
    <t>All governorates</t>
  </si>
  <si>
    <t>WHO</t>
  </si>
  <si>
    <t xml:space="preserve">WHO to update </t>
  </si>
  <si>
    <t>HWs training on inpatient management of SAM (TFC/SC) (Basic training) - 8 days</t>
  </si>
  <si>
    <t>760 HWs</t>
  </si>
  <si>
    <t>Field Info, WHO</t>
  </si>
  <si>
    <t>Targeted TFCs (50% of the staff)</t>
  </si>
  <si>
    <t xml:space="preserve">692 HWs have been trained </t>
  </si>
  <si>
    <t>HWs training on inpatient management of SAM (TFC/SC) (Refresher training) - 3 days</t>
  </si>
  <si>
    <t>600 HWs</t>
  </si>
  <si>
    <t>Targeted all old TFCs (46 TFCs)</t>
  </si>
  <si>
    <t>SMART training for the local authorities (MoPIC, CSO, MoPHP) and partners - 5 days</t>
  </si>
  <si>
    <t>AWG</t>
  </si>
  <si>
    <t>80 People</t>
  </si>
  <si>
    <t>Training Reports</t>
  </si>
  <si>
    <t xml:space="preserve">Done in Aden 75 participants trained mostly GHOs. 6 NGOs trained </t>
  </si>
  <si>
    <t xml:space="preserve">Need for NGOs SMART training as most still requesting </t>
  </si>
  <si>
    <t>ToT for SMART manager trainers  - 6 days</t>
  </si>
  <si>
    <t>AWG TWG</t>
  </si>
  <si>
    <t>Training on Data analysis for SMART  - TBC</t>
  </si>
  <si>
    <t>nutrition Surveillance TOT</t>
  </si>
  <si>
    <t>Planned to be implemented in Septmber 2019</t>
  </si>
  <si>
    <t>nutrition Surveillance Basic</t>
  </si>
  <si>
    <t>Planned to be implemented in Novmber, 2019 after assessment of NSS</t>
  </si>
  <si>
    <t>nutrition Surveillance Refresher</t>
  </si>
  <si>
    <t xml:space="preserve">Planned to be implemented in November, 2019 after assessment of NSS: </t>
  </si>
  <si>
    <t xml:space="preserve">IYCF Training  - Basic </t>
  </si>
  <si>
    <t xml:space="preserve">UNICEF,MoPHP, Nutrtion cluster Partners </t>
  </si>
  <si>
    <t xml:space="preserve">980 HWs/CMWs have been trained </t>
  </si>
  <si>
    <t xml:space="preserve">on track </t>
  </si>
  <si>
    <t>IYCF Training - Refresher</t>
  </si>
  <si>
    <t xml:space="preserve">240 HWs recieeved refresher training </t>
  </si>
  <si>
    <t>IYCF-E  - Basic</t>
  </si>
  <si>
    <t>Pending</t>
  </si>
  <si>
    <t>Training of managers of hospitals and district managers, media on monitoring and reporting of the international code of BMS regulation - 1 day</t>
  </si>
  <si>
    <t>MOPHP with support from IYCF WG</t>
  </si>
  <si>
    <t>Number rof trainigns per governorate</t>
  </si>
  <si>
    <t>At least one training per governorate</t>
  </si>
  <si>
    <t>MoPHP records</t>
  </si>
  <si>
    <t>Developmement of online nutrition information system</t>
  </si>
  <si>
    <t>MoPHP, Nutrition Cluster Coordination team, UN agencies(UNICEF,WFP,WHO)</t>
  </si>
  <si>
    <t xml:space="preserve"> nutrition online information system developed</t>
  </si>
  <si>
    <t xml:space="preserve">New activity reacommened during the mid Year  review </t>
  </si>
  <si>
    <t xml:space="preserve">conduct training to partners on nutrition information managmeent </t>
  </si>
  <si>
    <t xml:space="preserve">UNICEF/WFP/nuttrition cluster </t>
  </si>
  <si>
    <t xml:space="preserve">Done in Jan 2019.  </t>
  </si>
  <si>
    <t xml:space="preserve"> 33 participants from NGOs partners trained </t>
  </si>
  <si>
    <t>NC to conduct training and capacity development to MoPHP information management staff</t>
  </si>
  <si>
    <t xml:space="preserve">Support MoPHP nutrition  graduate scholarship programme at Sanaa/Aden and institution </t>
  </si>
  <si>
    <t xml:space="preserve">UNICEF, </t>
  </si>
  <si>
    <t xml:space="preserve">Number of staff supported </t>
  </si>
  <si>
    <t>one Year Diploma inside country in Sanaa and Aden instituts</t>
  </si>
  <si>
    <t>One batch already graduated, the second one will be graduated in September 2019</t>
  </si>
  <si>
    <t xml:space="preserve">Achieved </t>
  </si>
  <si>
    <t>Support MoPHP nutrition department with technical snd financial support</t>
  </si>
  <si>
    <t>UNICEF. WFP</t>
  </si>
  <si>
    <t xml:space="preserve">Number of departments supported </t>
  </si>
  <si>
    <t xml:space="preserve">support provided </t>
  </si>
  <si>
    <t>Ongoing</t>
  </si>
  <si>
    <t>Train partners on CMAM, based on the updated CMAM guideline</t>
  </si>
  <si>
    <t>MoPHP/UNICEF/WFP</t>
  </si>
  <si>
    <t xml:space="preserve">Number of partners trainied on new CMAM guideline </t>
  </si>
  <si>
    <t xml:space="preserve">Ensure a predictable, timely and effective nutrition response through strengthening robust evidence based system and nutrition needs analysis and advocacy, monitoring and coordination
</t>
  </si>
  <si>
    <t>Conduct SMART surveys  in all the 22 governnorates and in selected priority districts</t>
  </si>
  <si>
    <t>Number of governorates where SMART surveys conducted</t>
  </si>
  <si>
    <t>AWG meeting minutes</t>
  </si>
  <si>
    <t>9 Surveys conducted</t>
  </si>
  <si>
    <t xml:space="preserve">Most of SMART surveys be completed by October/Nov to provide inputs for HNO </t>
  </si>
  <si>
    <t xml:space="preserve">Conduct training on IPC for acute malnutrition for nutrition cluster partners in Yemen </t>
  </si>
  <si>
    <t>NCC,FAO,UNICEF</t>
  </si>
  <si>
    <t xml:space="preserve">Number of IPC for acute malnutrition conducted </t>
  </si>
  <si>
    <t xml:space="preserve">one training in San'a and one in Aden </t>
  </si>
  <si>
    <t xml:space="preserve">One done in Sanaa, and Aden planned in October </t>
  </si>
  <si>
    <t>Conduct joint IPC  Acute Nutrition and Food Security analysis</t>
  </si>
  <si>
    <t xml:space="preserve">IPC Acute malnutrition conducted </t>
  </si>
  <si>
    <t>yes/no</t>
  </si>
  <si>
    <t>Pushed to 4th Qtr October 2019</t>
  </si>
  <si>
    <t xml:space="preserve">delayed due to challenging in logistic </t>
  </si>
  <si>
    <t xml:space="preserve">Develop intervention coverage gap analysis in consultation with partners and stakeholders at hub level.  </t>
  </si>
  <si>
    <t xml:space="preserve">MoPHP, UNICEF, WFP, WHO &amp; Nutrition cluster partners </t>
  </si>
  <si>
    <t>Number of Nutrition intervention coverage gap analysis</t>
  </si>
  <si>
    <t>Produce quarterly Nutrition Cluster Bulletin</t>
  </si>
  <si>
    <t>NCC, IMO</t>
  </si>
  <si>
    <t>Number of Bulletins produced</t>
  </si>
  <si>
    <t>Number of bulletins on the website</t>
  </si>
  <si>
    <t>First quarter done  and posted on the cluster webpage</t>
  </si>
  <si>
    <t xml:space="preserve">2nd Qtr Delayed due to late submission of monthly reports </t>
  </si>
  <si>
    <t>Produce monthly analysis of nutrition data</t>
  </si>
  <si>
    <t>IMO with support from AWG if needed</t>
  </si>
  <si>
    <t>Number of monthly analysis of nutrition data produced at national and sub-national level</t>
  </si>
  <si>
    <t>Number of monthly analysis on the website (national and sub-national levels)</t>
  </si>
  <si>
    <t xml:space="preserve">Done on monthly basis and posted on the webpage </t>
  </si>
  <si>
    <t>Conduct nutrition bottleneck analysis for Yemen</t>
  </si>
  <si>
    <t>AWG + CMAM WG, led by UNICEF and MoPHP</t>
  </si>
  <si>
    <t>Number of BNAs conducted</t>
  </si>
  <si>
    <t>Workshop report</t>
  </si>
  <si>
    <t xml:space="preserve">No update </t>
  </si>
  <si>
    <t>Conduct training on NIE</t>
  </si>
  <si>
    <t>UNICEF,NC</t>
  </si>
  <si>
    <t>5 Participants attended the updated NIE in Beirut</t>
  </si>
  <si>
    <t xml:space="preserve">delayed- 4thQtr? </t>
  </si>
  <si>
    <t>Conduct Cluster Coordination performance monitoring exercise at national and sub-national levels</t>
  </si>
  <si>
    <t>NCc and sub-national coordinators</t>
  </si>
  <si>
    <t>Number of CCPM conducted and action plans developed</t>
  </si>
  <si>
    <t>1+5</t>
  </si>
  <si>
    <t>Cluster meeting minutes and CCPM reports</t>
  </si>
  <si>
    <t xml:space="preserve">CCPM done in Ibb- but not completed.
Other hubs to conduct CCPM before end of the year </t>
  </si>
  <si>
    <t xml:space="preserve">particially on track </t>
  </si>
  <si>
    <t xml:space="preserve">national normally done at the end of the Year </t>
  </si>
  <si>
    <t>Establish nutrition sentinel sites at health facility level in selected districts with focus on districts at risk of famine</t>
  </si>
  <si>
    <t>MoPHP/WHO</t>
  </si>
  <si>
    <t xml:space="preserve">Number of  nutrition sentinel sites at health facility level setablished </t>
  </si>
  <si>
    <t>40 Sites</t>
  </si>
  <si>
    <t xml:space="preserve">Cluster coordination and information management training </t>
  </si>
  <si>
    <t>NCc and sub-national coordinators and IMOs</t>
  </si>
  <si>
    <t>NCCs - 7, IMOs - 6</t>
  </si>
  <si>
    <t>7+6</t>
  </si>
  <si>
    <t xml:space="preserve">3 cluster coordinators trained in Budapest </t>
  </si>
  <si>
    <t xml:space="preserve"> In country training considered in 2020</t>
  </si>
  <si>
    <t>Conduct training on CMAM coverage assessment (SQUEAC)</t>
  </si>
  <si>
    <t xml:space="preserve">Number of partners trainied on coverage </t>
  </si>
  <si>
    <t xml:space="preserve">UNICEF/WHO to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</si>
</sst>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_(* #,##0_);_(* \(#,##0\);_(* &quot;-&quot;??_);_(@_)"/>
    <numFmt numFmtId="167" formatCode="_-* #,##0_-;\-* #,##0_-;_-* &quot;-&quot;??_-;_-@_-"/>
  </numFmts>
  <fonts count="21">
    <font>
      <sz val="12"/>
      <color theme="1"/>
      <name val="Times New Roman"/>
      <family val="2"/>
    </font>
    <font>
      <sz val="10"/>
      <color theme="1"/>
      <name val="Calibri"/>
      <family val="2"/>
      <scheme val="minor"/>
    </font>
    <font>
      <b/>
      <sz val="14"/>
      <color theme="4" tint="-0.249977111117893"/>
      <name val="Calibri Light"/>
      <family val="2"/>
      <scheme val="major"/>
    </font>
    <font>
      <sz val="12"/>
      <color theme="1"/>
      <name val="Times New Roman"/>
      <family val="2"/>
    </font>
    <font>
      <b/>
      <sz val="10"/>
      <color theme="1"/>
      <name val="Calibri"/>
      <family val="2"/>
      <scheme val="minor"/>
    </font>
    <font>
      <b/>
      <sz val="14"/>
      <color theme="1"/>
      <name val="Calibri Light"/>
      <family val="2"/>
      <scheme val="major"/>
    </font>
    <font>
      <b/>
      <sz val="10"/>
      <color theme="1"/>
      <name val="Calibri Light"/>
      <family val="2"/>
      <scheme val="major"/>
    </font>
    <font>
      <sz val="18"/>
      <color theme="1"/>
      <name val="Calibri"/>
      <family val="2"/>
      <scheme val="minor"/>
    </font>
    <font>
      <sz val="12"/>
      <color theme="1"/>
      <name val="Arial Narrow"/>
      <family val="2"/>
    </font>
    <font>
      <sz val="12"/>
      <color theme="1"/>
      <name val="Calibri"/>
      <family val="2"/>
      <scheme val="minor"/>
    </font>
    <font>
      <b/>
      <sz val="16"/>
      <color theme="1"/>
      <name val="Calibri Light"/>
      <family val="2"/>
      <scheme val="major"/>
    </font>
    <font>
      <sz val="16"/>
      <color theme="1"/>
      <name val="Calibri"/>
      <family val="2"/>
      <scheme val="minor"/>
    </font>
    <font>
      <sz val="12"/>
      <color rgb="FF0000FF"/>
      <name val="Arial Narrow"/>
      <family val="2"/>
    </font>
    <font>
      <b/>
      <sz val="12"/>
      <color theme="1"/>
      <name val="Arial Narrow"/>
      <family val="2"/>
    </font>
    <font>
      <sz val="12"/>
      <color rgb="FF0070C0"/>
      <name val="Arial Narrow"/>
      <family val="2"/>
    </font>
    <font>
      <sz val="12"/>
      <color rgb="FFFF0000"/>
      <name val="Arial Narrow"/>
      <family val="2"/>
    </font>
    <font>
      <sz val="12"/>
      <color theme="4" tint="-0.499984740745262"/>
      <name val="Arial Narrow"/>
      <family val="2"/>
    </font>
    <font>
      <sz val="12"/>
      <color rgb="FF00B0F0"/>
      <name val="Arial Narrow"/>
      <family val="2"/>
    </font>
    <font>
      <sz val="18"/>
      <color theme="1"/>
      <name val="Arial Narrow"/>
      <family val="2"/>
    </font>
    <font>
      <b/>
      <sz val="22"/>
      <color theme="1"/>
      <name val="Calibri Light"/>
      <family val="2"/>
      <scheme val="major"/>
    </font>
    <font>
      <b/>
      <sz val="14"/>
      <color theme="0"/>
      <name val="Calibri"/>
      <family val="2"/>
      <scheme val="minor"/>
    </font>
  </fonts>
  <fills count="12">
    <fill>
      <patternFill patternType="none"/>
    </fill>
    <fill>
      <patternFill patternType="gray125"/>
    </fill>
    <fill>
      <patternFill patternType="solid">
        <fgColor theme="4" tint="-0.249977111117893"/>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93">
    <xf numFmtId="0" fontId="0" fillId="0" borderId="0" xfId="0"/>
    <xf numFmtId="0" fontId="1" fillId="0" borderId="0" xfId="0" applyFont="1"/>
    <xf numFmtId="0" fontId="2" fillId="0" borderId="0" xfId="0" applyFont="1"/>
    <xf numFmtId="0" fontId="2" fillId="0" borderId="0" xfId="0" applyFont="1" applyAlignment="1">
      <alignment horizontal="center"/>
    </xf>
    <xf numFmtId="0" fontId="1"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left"/>
    </xf>
    <xf numFmtId="3" fontId="1" fillId="0" borderId="0" xfId="0" applyNumberFormat="1" applyFont="1"/>
    <xf numFmtId="3" fontId="4" fillId="0" borderId="0" xfId="0" applyNumberFormat="1" applyFont="1"/>
    <xf numFmtId="0" fontId="1" fillId="4" borderId="0" xfId="0" applyFont="1" applyFill="1"/>
    <xf numFmtId="9" fontId="1" fillId="4" borderId="0" xfId="2" applyFont="1" applyFill="1"/>
    <xf numFmtId="166" fontId="0" fillId="0" borderId="1" xfId="1" applyNumberFormat="1" applyFont="1" applyBorder="1" applyAlignment="1">
      <alignment horizontal="center" vertical="center"/>
    </xf>
    <xf numFmtId="167" fontId="0" fillId="0" borderId="1" xfId="1" applyNumberFormat="1" applyFont="1" applyBorder="1" applyAlignment="1">
      <alignment horizontal="center" vertical="center"/>
    </xf>
    <xf numFmtId="0" fontId="5" fillId="0" borderId="0" xfId="0" applyFont="1" applyAlignment="1">
      <alignment wrapText="1"/>
    </xf>
    <xf numFmtId="0" fontId="5" fillId="0" borderId="0" xfId="0" applyFont="1" applyAlignment="1">
      <alignment vertical="top"/>
    </xf>
    <xf numFmtId="3" fontId="5" fillId="0" borderId="0" xfId="0" applyNumberFormat="1" applyFont="1" applyAlignment="1">
      <alignment vertical="top"/>
    </xf>
    <xf numFmtId="0" fontId="5" fillId="0" borderId="0" xfId="0" applyFont="1" applyAlignment="1">
      <alignment horizontal="center"/>
    </xf>
    <xf numFmtId="0" fontId="5" fillId="0" borderId="0" xfId="0" applyFont="1" applyAlignment="1">
      <alignment horizontal="center" vertical="center"/>
    </xf>
    <xf numFmtId="166" fontId="1" fillId="0" borderId="0" xfId="1" applyNumberFormat="1" applyFont="1" applyAlignment="1">
      <alignment horizontal="center" vertical="center"/>
    </xf>
    <xf numFmtId="166" fontId="6" fillId="0" borderId="0" xfId="1" applyNumberFormat="1" applyFont="1" applyAlignment="1">
      <alignment horizontal="center" vertical="center"/>
    </xf>
    <xf numFmtId="166" fontId="7" fillId="0" borderId="0" xfId="1" applyNumberFormat="1"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4" borderId="1" xfId="0" applyFont="1" applyFill="1" applyBorder="1" applyAlignment="1">
      <alignment horizontal="left" vertical="top" wrapText="1"/>
    </xf>
    <xf numFmtId="9" fontId="8" fillId="4" borderId="1" xfId="2" applyFont="1" applyFill="1" applyBorder="1" applyAlignment="1">
      <alignment horizontal="left" vertical="top" wrapText="1"/>
    </xf>
    <xf numFmtId="0" fontId="10" fillId="0" borderId="0" xfId="0" applyFont="1"/>
    <xf numFmtId="0" fontId="11" fillId="0" borderId="0" xfId="0" applyFont="1"/>
    <xf numFmtId="3" fontId="8" fillId="0" borderId="1" xfId="0" applyNumberFormat="1" applyFont="1" applyBorder="1" applyAlignment="1">
      <alignment horizontal="left" vertical="top" wrapText="1"/>
    </xf>
    <xf numFmtId="165" fontId="8" fillId="0" borderId="1" xfId="0" applyNumberFormat="1" applyFont="1" applyBorder="1" applyAlignment="1">
      <alignment horizontal="left" vertical="top" wrapText="1"/>
    </xf>
    <xf numFmtId="166" fontId="8" fillId="0" borderId="1" xfId="1" applyNumberFormat="1" applyFont="1" applyBorder="1" applyAlignment="1">
      <alignment horizontal="center" vertical="center" wrapText="1"/>
    </xf>
    <xf numFmtId="0" fontId="8" fillId="5" borderId="1" xfId="0" applyFont="1" applyFill="1" applyBorder="1" applyAlignment="1">
      <alignment horizontal="center" vertical="center" wrapText="1"/>
    </xf>
    <xf numFmtId="9" fontId="12" fillId="0" borderId="1" xfId="2" applyFont="1" applyBorder="1" applyAlignment="1">
      <alignment horizontal="left" vertical="top" wrapText="1"/>
    </xf>
    <xf numFmtId="0" fontId="8"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9" fontId="8" fillId="0" borderId="1" xfId="2" applyFont="1" applyBorder="1" applyAlignment="1">
      <alignment horizontal="left" vertical="top" wrapText="1"/>
    </xf>
    <xf numFmtId="0" fontId="14" fillId="0" borderId="1" xfId="0" applyFont="1" applyBorder="1" applyAlignment="1">
      <alignment horizontal="left" vertical="top" wrapText="1"/>
    </xf>
    <xf numFmtId="166" fontId="14" fillId="0"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164" fontId="8" fillId="0" borderId="1" xfId="1" applyFont="1" applyFill="1" applyBorder="1" applyAlignment="1">
      <alignment horizontal="left" vertical="top" wrapText="1"/>
    </xf>
    <xf numFmtId="0" fontId="8" fillId="0" borderId="1" xfId="0" applyFont="1" applyBorder="1" applyAlignment="1">
      <alignment horizontal="left" vertical="center" wrapText="1"/>
    </xf>
    <xf numFmtId="0" fontId="8" fillId="5" borderId="1" xfId="0" applyFont="1" applyFill="1" applyBorder="1" applyAlignment="1">
      <alignment horizontal="left" vertical="center" wrapText="1"/>
    </xf>
    <xf numFmtId="9" fontId="8" fillId="0" borderId="1" xfId="0" applyNumberFormat="1" applyFont="1" applyBorder="1" applyAlignment="1">
      <alignment horizontal="left" vertical="top" wrapText="1"/>
    </xf>
    <xf numFmtId="0" fontId="12" fillId="0" borderId="1" xfId="0" applyFont="1" applyBorder="1" applyAlignment="1">
      <alignment horizontal="left" vertical="top" wrapText="1"/>
    </xf>
    <xf numFmtId="166" fontId="15" fillId="0" borderId="1" xfId="1" applyNumberFormat="1" applyFont="1" applyBorder="1" applyAlignment="1">
      <alignment horizontal="center" vertical="center" wrapText="1"/>
    </xf>
    <xf numFmtId="0" fontId="8" fillId="4" borderId="1" xfId="0" applyFont="1" applyFill="1" applyBorder="1" applyAlignment="1">
      <alignment horizontal="center" vertical="center" wrapText="1"/>
    </xf>
    <xf numFmtId="166" fontId="16" fillId="0" borderId="1" xfId="1" applyNumberFormat="1" applyFont="1" applyBorder="1" applyAlignment="1">
      <alignment horizontal="center" vertical="center" wrapText="1"/>
    </xf>
    <xf numFmtId="0" fontId="9" fillId="0" borderId="0" xfId="0" applyFont="1" applyAlignment="1">
      <alignment horizontal="center" vertical="center"/>
    </xf>
    <xf numFmtId="0" fontId="8" fillId="6" borderId="1" xfId="0" applyFont="1" applyFill="1" applyBorder="1" applyAlignment="1">
      <alignment horizontal="center" vertical="center" wrapText="1"/>
    </xf>
    <xf numFmtId="164" fontId="8" fillId="0" borderId="1" xfId="1" applyFont="1" applyBorder="1" applyAlignment="1">
      <alignment horizontal="center" vertical="center" wrapText="1"/>
    </xf>
    <xf numFmtId="3" fontId="8" fillId="4" borderId="1" xfId="0" applyNumberFormat="1" applyFont="1" applyFill="1" applyBorder="1" applyAlignment="1">
      <alignment horizontal="left" vertical="top" wrapText="1"/>
    </xf>
    <xf numFmtId="166" fontId="17" fillId="0" borderId="1" xfId="1" applyNumberFormat="1" applyFont="1" applyBorder="1" applyAlignment="1">
      <alignment horizontal="center"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4" borderId="1" xfId="2" applyNumberFormat="1" applyFont="1" applyFill="1" applyBorder="1" applyAlignment="1">
      <alignment horizontal="center" vertical="center" wrapText="1"/>
    </xf>
    <xf numFmtId="9" fontId="8" fillId="7" borderId="1" xfId="2" applyFont="1" applyFill="1" applyBorder="1" applyAlignment="1">
      <alignment horizontal="center" vertical="center" wrapText="1"/>
    </xf>
    <xf numFmtId="9" fontId="8" fillId="3" borderId="1" xfId="2" applyFont="1" applyFill="1" applyBorder="1" applyAlignment="1">
      <alignment horizontal="center" vertical="center" wrapText="1"/>
    </xf>
    <xf numFmtId="0" fontId="8" fillId="8" borderId="1" xfId="0" applyFont="1" applyFill="1" applyBorder="1" applyAlignment="1">
      <alignment horizontal="center" vertical="center" wrapText="1"/>
    </xf>
    <xf numFmtId="3" fontId="8" fillId="0" borderId="1" xfId="0" applyNumberFormat="1" applyFont="1" applyBorder="1" applyAlignment="1">
      <alignment horizontal="center" vertical="center" wrapText="1"/>
    </xf>
    <xf numFmtId="166" fontId="15" fillId="8" borderId="1" xfId="1" applyNumberFormat="1" applyFont="1" applyFill="1" applyBorder="1" applyAlignment="1">
      <alignment horizontal="center" vertical="center" wrapText="1"/>
    </xf>
    <xf numFmtId="3" fontId="9" fillId="0" borderId="0" xfId="0" applyNumberFormat="1" applyFont="1" applyAlignment="1">
      <alignment horizontal="center" vertical="center"/>
    </xf>
    <xf numFmtId="3" fontId="9" fillId="0" borderId="0" xfId="0" applyNumberFormat="1" applyFont="1"/>
    <xf numFmtId="0" fontId="8" fillId="8" borderId="1" xfId="0" applyFont="1" applyFill="1" applyBorder="1" applyAlignment="1">
      <alignment horizontal="left" vertical="top" wrapText="1"/>
    </xf>
    <xf numFmtId="166" fontId="8" fillId="8" borderId="1" xfId="1" applyNumberFormat="1" applyFont="1" applyFill="1" applyBorder="1" applyAlignment="1">
      <alignment horizontal="center" vertical="center" wrapText="1"/>
    </xf>
    <xf numFmtId="9" fontId="8" fillId="0" borderId="1" xfId="2" applyFont="1" applyFill="1" applyBorder="1" applyAlignment="1">
      <alignment horizontal="left" vertical="top" wrapText="1"/>
    </xf>
    <xf numFmtId="0" fontId="19" fillId="0" borderId="0" xfId="0" applyFont="1" applyAlignment="1">
      <alignment horizontal="left"/>
    </xf>
    <xf numFmtId="0" fontId="5" fillId="2" borderId="2" xfId="0" applyFont="1" applyFill="1" applyBorder="1" applyAlignment="1">
      <alignment horizontal="center" vertical="center" wrapText="1"/>
    </xf>
    <xf numFmtId="3" fontId="5" fillId="2" borderId="2" xfId="0" applyNumberFormat="1" applyFont="1" applyFill="1" applyBorder="1" applyAlignment="1">
      <alignment horizontal="center" vertical="center" wrapText="1"/>
    </xf>
    <xf numFmtId="166" fontId="5" fillId="2" borderId="2" xfId="1" applyNumberFormat="1" applyFont="1" applyFill="1" applyBorder="1" applyAlignment="1">
      <alignment horizontal="center" vertical="center" wrapText="1"/>
    </xf>
    <xf numFmtId="0" fontId="20" fillId="0" borderId="0" xfId="0" applyFont="1" applyAlignment="1">
      <alignment horizontal="center" vertical="center"/>
    </xf>
    <xf numFmtId="9" fontId="8" fillId="4" borderId="1" xfId="2" applyFont="1" applyFill="1" applyBorder="1" applyAlignment="1">
      <alignment horizontal="center" vertical="center" wrapText="1"/>
    </xf>
    <xf numFmtId="0" fontId="18" fillId="7" borderId="2" xfId="0" applyFont="1" applyFill="1" applyBorder="1" applyAlignment="1">
      <alignment horizontal="center" vertical="top" wrapText="1"/>
    </xf>
    <xf numFmtId="0" fontId="18" fillId="7" borderId="3" xfId="0" applyFont="1" applyFill="1" applyBorder="1" applyAlignment="1">
      <alignment horizontal="center" vertical="top" wrapText="1"/>
    </xf>
    <xf numFmtId="0" fontId="18" fillId="7" borderId="4" xfId="0" applyFont="1" applyFill="1" applyBorder="1" applyAlignment="1">
      <alignment horizontal="center" vertical="top" wrapText="1"/>
    </xf>
    <xf numFmtId="166" fontId="8" fillId="0" borderId="2" xfId="1" applyNumberFormat="1" applyFont="1" applyBorder="1" applyAlignment="1">
      <alignment horizontal="center" vertical="center" wrapText="1"/>
    </xf>
    <xf numFmtId="166" fontId="8" fillId="0" borderId="3" xfId="1" applyNumberFormat="1" applyFont="1" applyBorder="1" applyAlignment="1">
      <alignment horizontal="center" vertical="center" wrapText="1"/>
    </xf>
    <xf numFmtId="166" fontId="8" fillId="0" borderId="4" xfId="1" applyNumberFormat="1" applyFont="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8" fillId="9" borderId="2" xfId="0" applyFont="1" applyFill="1" applyBorder="1" applyAlignment="1">
      <alignment horizontal="center" vertical="top" wrapText="1"/>
    </xf>
    <xf numFmtId="0" fontId="18" fillId="9" borderId="3" xfId="0" applyFont="1" applyFill="1" applyBorder="1" applyAlignment="1">
      <alignment horizontal="center" vertical="top" wrapText="1"/>
    </xf>
    <xf numFmtId="0" fontId="18" fillId="9" borderId="4" xfId="0" applyFont="1" applyFill="1" applyBorder="1" applyAlignment="1">
      <alignment horizontal="center" vertical="top" wrapText="1"/>
    </xf>
    <xf numFmtId="0" fontId="18" fillId="10" borderId="2" xfId="0" applyFont="1" applyFill="1" applyBorder="1" applyAlignment="1">
      <alignment horizontal="center" vertical="top" wrapText="1"/>
    </xf>
    <xf numFmtId="0" fontId="18" fillId="10" borderId="3" xfId="0" applyFont="1" applyFill="1" applyBorder="1" applyAlignment="1">
      <alignment horizontal="center" vertical="top" wrapText="1"/>
    </xf>
    <xf numFmtId="0" fontId="18" fillId="10" borderId="4" xfId="0" applyFont="1" applyFill="1" applyBorder="1" applyAlignment="1">
      <alignment horizontal="center" vertical="top" wrapText="1"/>
    </xf>
    <xf numFmtId="0" fontId="18" fillId="11" borderId="5" xfId="0" applyFont="1" applyFill="1" applyBorder="1" applyAlignment="1">
      <alignment horizontal="center" vertical="top" wrapText="1"/>
    </xf>
    <xf numFmtId="0" fontId="18" fillId="11" borderId="6" xfId="0" applyFont="1" applyFill="1" applyBorder="1" applyAlignment="1">
      <alignment horizontal="center" vertical="top" wrapText="1"/>
    </xf>
    <xf numFmtId="0" fontId="18" fillId="11" borderId="7" xfId="0" applyFont="1" applyFill="1" applyBorder="1" applyAlignment="1">
      <alignment horizontal="center"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0"/>
  <sheetViews>
    <sheetView showGridLines="0" tabSelected="1" zoomScale="60" zoomScaleNormal="60" workbookViewId="0">
      <pane xSplit="1" ySplit="2" topLeftCell="B3" activePane="bottomRight" state="frozen"/>
      <selection pane="bottomRight" activeCell="U1" sqref="U1:W1048576"/>
      <selection pane="bottomLeft" activeCell="A3" sqref="A3"/>
      <selection pane="topRight" activeCell="B1" sqref="B1"/>
    </sheetView>
  </sheetViews>
  <sheetFormatPr defaultColWidth="8.625" defaultRowHeight="21"/>
  <cols>
    <col min="1" max="1" width="23" style="6" customWidth="1"/>
    <col min="2" max="2" width="23" style="27" customWidth="1"/>
    <col min="3" max="4" width="23" style="4" customWidth="1"/>
    <col min="5" max="5" width="23" style="1" customWidth="1"/>
    <col min="6" max="10" width="23" style="7" customWidth="1"/>
    <col min="11" max="16" width="23" style="1" customWidth="1"/>
    <col min="17" max="20" width="12.625" style="5" customWidth="1"/>
    <col min="21" max="21" width="37.625" style="18" customWidth="1"/>
    <col min="22" max="22" width="37.625" style="5" customWidth="1"/>
    <col min="23" max="23" width="37.625" style="1" customWidth="1"/>
    <col min="24" max="16384" width="8.625" style="1"/>
  </cols>
  <sheetData>
    <row r="1" spans="1:24" s="2" customFormat="1" ht="28.5">
      <c r="A1" s="66" t="s">
        <v>0</v>
      </c>
      <c r="B1" s="26"/>
      <c r="C1" s="13"/>
      <c r="D1" s="14"/>
      <c r="E1" s="15"/>
      <c r="F1" s="15"/>
      <c r="G1" s="15"/>
      <c r="H1" s="15"/>
      <c r="I1" s="15"/>
      <c r="J1" s="15"/>
      <c r="K1" s="14"/>
      <c r="L1" s="14"/>
      <c r="M1" s="14"/>
      <c r="N1" s="14"/>
      <c r="O1" s="14"/>
      <c r="P1" s="14"/>
      <c r="Q1" s="17"/>
      <c r="R1" s="17"/>
      <c r="S1" s="17"/>
      <c r="T1" s="17"/>
      <c r="U1" s="19"/>
      <c r="V1" s="17"/>
      <c r="W1" s="16"/>
      <c r="X1" s="3"/>
    </row>
    <row r="2" spans="1:24" s="70" customFormat="1" ht="30.75" customHeight="1">
      <c r="A2" s="67" t="s">
        <v>1</v>
      </c>
      <c r="B2" s="67" t="s">
        <v>2</v>
      </c>
      <c r="C2" s="67" t="s">
        <v>3</v>
      </c>
      <c r="D2" s="67" t="s">
        <v>4</v>
      </c>
      <c r="E2" s="67" t="s">
        <v>5</v>
      </c>
      <c r="F2" s="68" t="s">
        <v>6</v>
      </c>
      <c r="G2" s="68" t="s">
        <v>7</v>
      </c>
      <c r="H2" s="68" t="s">
        <v>8</v>
      </c>
      <c r="I2" s="68" t="s">
        <v>9</v>
      </c>
      <c r="J2" s="68" t="s">
        <v>10</v>
      </c>
      <c r="K2" s="67" t="s">
        <v>11</v>
      </c>
      <c r="L2" s="67" t="s">
        <v>12</v>
      </c>
      <c r="M2" s="67" t="s">
        <v>13</v>
      </c>
      <c r="N2" s="67" t="s">
        <v>14</v>
      </c>
      <c r="O2" s="67" t="s">
        <v>15</v>
      </c>
      <c r="P2" s="67" t="s">
        <v>16</v>
      </c>
      <c r="Q2" s="67" t="s">
        <v>17</v>
      </c>
      <c r="R2" s="67" t="s">
        <v>18</v>
      </c>
      <c r="S2" s="67" t="s">
        <v>19</v>
      </c>
      <c r="T2" s="67" t="s">
        <v>20</v>
      </c>
      <c r="U2" s="69" t="s">
        <v>21</v>
      </c>
      <c r="V2" s="67" t="s">
        <v>22</v>
      </c>
      <c r="W2" s="67" t="s">
        <v>23</v>
      </c>
    </row>
    <row r="3" spans="1:24" s="5" customFormat="1" ht="177.75" customHeight="1">
      <c r="A3" s="84" t="s">
        <v>24</v>
      </c>
      <c r="B3" s="22" t="s">
        <v>25</v>
      </c>
      <c r="C3" s="23" t="s">
        <v>26</v>
      </c>
      <c r="D3" s="23" t="s">
        <v>27</v>
      </c>
      <c r="E3" s="23" t="s">
        <v>28</v>
      </c>
      <c r="F3" s="28"/>
      <c r="G3" s="28"/>
      <c r="H3" s="28">
        <v>0</v>
      </c>
      <c r="I3" s="28">
        <v>0</v>
      </c>
      <c r="J3" s="28">
        <v>0</v>
      </c>
      <c r="K3" s="23" t="s">
        <v>29</v>
      </c>
      <c r="L3" s="29" t="s">
        <v>30</v>
      </c>
      <c r="M3" s="23" t="s">
        <v>31</v>
      </c>
      <c r="N3" s="23" t="s">
        <v>32</v>
      </c>
      <c r="O3" s="23" t="s">
        <v>33</v>
      </c>
      <c r="P3" s="23" t="s">
        <v>34</v>
      </c>
      <c r="Q3" s="38" t="s">
        <v>35</v>
      </c>
      <c r="R3" s="38" t="s">
        <v>35</v>
      </c>
      <c r="S3" s="38" t="s">
        <v>35</v>
      </c>
      <c r="T3" s="38" t="s">
        <v>35</v>
      </c>
      <c r="U3" s="30" t="s">
        <v>36</v>
      </c>
      <c r="V3" s="31" t="s">
        <v>37</v>
      </c>
      <c r="W3" s="32" t="s">
        <v>38</v>
      </c>
    </row>
    <row r="4" spans="1:24" s="5" customFormat="1" ht="224.25" customHeight="1">
      <c r="A4" s="85"/>
      <c r="B4" s="23" t="s">
        <v>39</v>
      </c>
      <c r="C4" s="23" t="s">
        <v>40</v>
      </c>
      <c r="D4" s="23" t="s">
        <v>41</v>
      </c>
      <c r="E4" s="23" t="s">
        <v>42</v>
      </c>
      <c r="F4" s="28"/>
      <c r="G4" s="28"/>
      <c r="H4" s="28">
        <f>F4</f>
        <v>0</v>
      </c>
      <c r="I4" s="28">
        <v>0</v>
      </c>
      <c r="J4" s="28">
        <v>0</v>
      </c>
      <c r="K4" s="23" t="s">
        <v>29</v>
      </c>
      <c r="L4" s="11">
        <v>201328</v>
      </c>
      <c r="M4" s="11">
        <v>297214</v>
      </c>
      <c r="N4" s="11">
        <v>199548</v>
      </c>
      <c r="O4" s="11">
        <v>45501</v>
      </c>
      <c r="P4" s="11">
        <v>194288</v>
      </c>
      <c r="Q4" s="38" t="s">
        <v>35</v>
      </c>
      <c r="R4" s="38" t="s">
        <v>35</v>
      </c>
      <c r="S4" s="38" t="s">
        <v>35</v>
      </c>
      <c r="T4" s="38" t="s">
        <v>35</v>
      </c>
      <c r="U4" s="30" t="s">
        <v>43</v>
      </c>
      <c r="V4" s="33" t="s">
        <v>44</v>
      </c>
      <c r="W4" s="32" t="s">
        <v>45</v>
      </c>
    </row>
    <row r="5" spans="1:24" s="5" customFormat="1" ht="189">
      <c r="A5" s="85"/>
      <c r="B5" s="23" t="s">
        <v>46</v>
      </c>
      <c r="C5" s="23" t="s">
        <v>40</v>
      </c>
      <c r="D5" s="23" t="s">
        <v>47</v>
      </c>
      <c r="E5" s="23" t="s">
        <v>48</v>
      </c>
      <c r="F5" s="28"/>
      <c r="G5" s="28"/>
      <c r="H5" s="28">
        <f>F5</f>
        <v>0</v>
      </c>
      <c r="I5" s="28">
        <v>0</v>
      </c>
      <c r="J5" s="28">
        <v>0</v>
      </c>
      <c r="K5" s="23" t="s">
        <v>29</v>
      </c>
      <c r="L5" s="11">
        <v>91419</v>
      </c>
      <c r="M5" s="11">
        <v>214332</v>
      </c>
      <c r="N5" s="11">
        <v>116425</v>
      </c>
      <c r="O5" s="11">
        <v>41844</v>
      </c>
      <c r="P5" s="11">
        <v>175190</v>
      </c>
      <c r="Q5" s="38" t="s">
        <v>35</v>
      </c>
      <c r="R5" s="38" t="s">
        <v>35</v>
      </c>
      <c r="S5" s="38" t="s">
        <v>35</v>
      </c>
      <c r="T5" s="38" t="s">
        <v>35</v>
      </c>
      <c r="U5" s="30" t="s">
        <v>49</v>
      </c>
      <c r="V5" s="31" t="s">
        <v>50</v>
      </c>
      <c r="W5" s="23"/>
    </row>
    <row r="6" spans="1:24" s="5" customFormat="1" ht="121.5" customHeight="1">
      <c r="A6" s="85"/>
      <c r="B6" s="23" t="s">
        <v>51</v>
      </c>
      <c r="C6" s="23" t="s">
        <v>52</v>
      </c>
      <c r="D6" s="23" t="s">
        <v>53</v>
      </c>
      <c r="E6" s="34">
        <v>200</v>
      </c>
      <c r="F6" s="28"/>
      <c r="G6" s="28"/>
      <c r="H6" s="28">
        <v>0</v>
      </c>
      <c r="I6" s="28">
        <v>0</v>
      </c>
      <c r="J6" s="28">
        <f>F6-G6</f>
        <v>0</v>
      </c>
      <c r="K6" s="23" t="s">
        <v>54</v>
      </c>
      <c r="L6" s="23"/>
      <c r="M6" s="23"/>
      <c r="N6" s="23"/>
      <c r="O6" s="23"/>
      <c r="P6" s="23"/>
      <c r="Q6" s="38" t="s">
        <v>35</v>
      </c>
      <c r="R6" s="38" t="s">
        <v>35</v>
      </c>
      <c r="S6" s="38" t="s">
        <v>35</v>
      </c>
      <c r="T6" s="38" t="s">
        <v>35</v>
      </c>
      <c r="U6" s="30" t="s">
        <v>55</v>
      </c>
      <c r="V6" s="31" t="s">
        <v>56</v>
      </c>
      <c r="W6" s="23"/>
    </row>
    <row r="7" spans="1:24" s="5" customFormat="1" ht="66" customHeight="1">
      <c r="A7" s="85"/>
      <c r="B7" s="23" t="s">
        <v>57</v>
      </c>
      <c r="C7" s="23" t="s">
        <v>58</v>
      </c>
      <c r="D7" s="23" t="s">
        <v>59</v>
      </c>
      <c r="E7" s="34" t="s">
        <v>60</v>
      </c>
      <c r="F7" s="28"/>
      <c r="G7" s="28"/>
      <c r="H7" s="28"/>
      <c r="I7" s="28"/>
      <c r="J7" s="28"/>
      <c r="K7" s="23" t="s">
        <v>61</v>
      </c>
      <c r="L7" s="23"/>
      <c r="M7" s="23"/>
      <c r="N7" s="23"/>
      <c r="O7" s="23"/>
      <c r="P7" s="23"/>
      <c r="Q7" s="38"/>
      <c r="R7" s="38"/>
      <c r="S7" s="38"/>
      <c r="T7" s="38"/>
      <c r="U7" s="30" t="s">
        <v>62</v>
      </c>
      <c r="V7" s="31" t="s">
        <v>63</v>
      </c>
      <c r="W7" s="23"/>
    </row>
    <row r="8" spans="1:24" s="5" customFormat="1" ht="74.25" customHeight="1">
      <c r="A8" s="85"/>
      <c r="B8" s="23" t="s">
        <v>64</v>
      </c>
      <c r="C8" s="23" t="s">
        <v>65</v>
      </c>
      <c r="D8" s="23" t="s">
        <v>66</v>
      </c>
      <c r="E8" s="34" t="s">
        <v>67</v>
      </c>
      <c r="F8" s="28"/>
      <c r="G8" s="28"/>
      <c r="H8" s="28"/>
      <c r="I8" s="28"/>
      <c r="J8" s="28"/>
      <c r="K8" s="23" t="s">
        <v>68</v>
      </c>
      <c r="L8" s="23"/>
      <c r="M8" s="23"/>
      <c r="N8" s="23"/>
      <c r="O8" s="23"/>
      <c r="P8" s="23"/>
      <c r="Q8" s="38" t="s">
        <v>35</v>
      </c>
      <c r="R8" s="38" t="s">
        <v>35</v>
      </c>
      <c r="S8" s="38" t="s">
        <v>35</v>
      </c>
      <c r="T8" s="38" t="s">
        <v>35</v>
      </c>
      <c r="U8" s="30" t="s">
        <v>69</v>
      </c>
      <c r="V8" s="33" t="s">
        <v>70</v>
      </c>
      <c r="W8" s="35"/>
    </row>
    <row r="9" spans="1:24" s="5" customFormat="1" ht="60" customHeight="1">
      <c r="A9" s="85"/>
      <c r="B9" s="23" t="s">
        <v>71</v>
      </c>
      <c r="C9" s="23" t="s">
        <v>72</v>
      </c>
      <c r="D9" s="23" t="s">
        <v>73</v>
      </c>
      <c r="E9" s="23" t="s">
        <v>74</v>
      </c>
      <c r="F9" s="28"/>
      <c r="G9" s="28"/>
      <c r="H9" s="28"/>
      <c r="I9" s="28"/>
      <c r="J9" s="28"/>
      <c r="K9" s="23" t="s">
        <v>75</v>
      </c>
      <c r="L9" s="23" t="s">
        <v>74</v>
      </c>
      <c r="M9" s="23" t="s">
        <v>74</v>
      </c>
      <c r="N9" s="23" t="s">
        <v>74</v>
      </c>
      <c r="O9" s="23" t="s">
        <v>74</v>
      </c>
      <c r="P9" s="23" t="s">
        <v>74</v>
      </c>
      <c r="Q9" s="38"/>
      <c r="R9" s="38" t="s">
        <v>35</v>
      </c>
      <c r="S9" s="38"/>
      <c r="T9" s="38" t="s">
        <v>35</v>
      </c>
      <c r="U9" s="30" t="s">
        <v>76</v>
      </c>
      <c r="V9" s="31" t="s">
        <v>77</v>
      </c>
      <c r="W9" s="36"/>
    </row>
    <row r="10" spans="1:24" s="5" customFormat="1" ht="78.75">
      <c r="A10" s="85"/>
      <c r="B10" s="23" t="s">
        <v>78</v>
      </c>
      <c r="C10" s="23" t="s">
        <v>79</v>
      </c>
      <c r="D10" s="23" t="s">
        <v>80</v>
      </c>
      <c r="E10" s="23" t="s">
        <v>81</v>
      </c>
      <c r="F10" s="28">
        <v>0</v>
      </c>
      <c r="G10" s="28">
        <v>0</v>
      </c>
      <c r="H10" s="28">
        <v>0</v>
      </c>
      <c r="I10" s="28">
        <v>0</v>
      </c>
      <c r="J10" s="28">
        <v>0</v>
      </c>
      <c r="K10" s="23" t="s">
        <v>82</v>
      </c>
      <c r="L10" s="23" t="s">
        <v>81</v>
      </c>
      <c r="M10" s="23" t="s">
        <v>81</v>
      </c>
      <c r="N10" s="23" t="s">
        <v>81</v>
      </c>
      <c r="O10" s="23" t="s">
        <v>81</v>
      </c>
      <c r="P10" s="23" t="s">
        <v>81</v>
      </c>
      <c r="Q10" s="38" t="s">
        <v>35</v>
      </c>
      <c r="R10" s="38" t="s">
        <v>35</v>
      </c>
      <c r="S10" s="38" t="s">
        <v>35</v>
      </c>
      <c r="T10" s="38" t="s">
        <v>35</v>
      </c>
      <c r="U10" s="30" t="s">
        <v>83</v>
      </c>
      <c r="V10" s="33" t="s">
        <v>84</v>
      </c>
      <c r="W10" s="23" t="s">
        <v>85</v>
      </c>
    </row>
    <row r="11" spans="1:24" s="5" customFormat="1" ht="78.75">
      <c r="A11" s="85"/>
      <c r="B11" s="23" t="s">
        <v>86</v>
      </c>
      <c r="C11" s="23" t="s">
        <v>87</v>
      </c>
      <c r="D11" s="23" t="s">
        <v>88</v>
      </c>
      <c r="E11" s="23" t="s">
        <v>89</v>
      </c>
      <c r="F11" s="28">
        <v>0</v>
      </c>
      <c r="G11" s="28">
        <v>0</v>
      </c>
      <c r="H11" s="28">
        <v>0</v>
      </c>
      <c r="I11" s="28">
        <v>0</v>
      </c>
      <c r="J11" s="28">
        <v>0</v>
      </c>
      <c r="K11" s="23" t="s">
        <v>90</v>
      </c>
      <c r="L11" s="23" t="s">
        <v>89</v>
      </c>
      <c r="M11" s="23" t="s">
        <v>89</v>
      </c>
      <c r="N11" s="23" t="s">
        <v>89</v>
      </c>
      <c r="O11" s="23" t="s">
        <v>89</v>
      </c>
      <c r="P11" s="23" t="s">
        <v>89</v>
      </c>
      <c r="Q11" s="38" t="s">
        <v>35</v>
      </c>
      <c r="R11" s="38" t="s">
        <v>35</v>
      </c>
      <c r="S11" s="38" t="s">
        <v>35</v>
      </c>
      <c r="T11" s="38" t="s">
        <v>35</v>
      </c>
      <c r="U11" s="37" t="s">
        <v>91</v>
      </c>
      <c r="V11" s="38" t="s">
        <v>91</v>
      </c>
      <c r="W11" s="23" t="s">
        <v>92</v>
      </c>
    </row>
    <row r="12" spans="1:24" s="5" customFormat="1" ht="63">
      <c r="A12" s="85"/>
      <c r="B12" s="23" t="s">
        <v>93</v>
      </c>
      <c r="C12" s="23" t="s">
        <v>94</v>
      </c>
      <c r="D12" s="23" t="s">
        <v>95</v>
      </c>
      <c r="E12" s="23" t="s">
        <v>96</v>
      </c>
      <c r="F12" s="28">
        <v>0</v>
      </c>
      <c r="G12" s="28">
        <v>0</v>
      </c>
      <c r="H12" s="28">
        <v>0</v>
      </c>
      <c r="I12" s="28">
        <v>0</v>
      </c>
      <c r="J12" s="28">
        <v>0</v>
      </c>
      <c r="K12" s="23" t="s">
        <v>97</v>
      </c>
      <c r="L12" s="23"/>
      <c r="M12" s="23"/>
      <c r="N12" s="23"/>
      <c r="O12" s="23"/>
      <c r="P12" s="23"/>
      <c r="Q12" s="38" t="s">
        <v>35</v>
      </c>
      <c r="R12" s="38" t="s">
        <v>35</v>
      </c>
      <c r="S12" s="38" t="s">
        <v>35</v>
      </c>
      <c r="T12" s="38" t="s">
        <v>35</v>
      </c>
      <c r="U12" s="30" t="s">
        <v>98</v>
      </c>
      <c r="V12" s="31" t="s">
        <v>99</v>
      </c>
      <c r="W12" s="23"/>
    </row>
    <row r="13" spans="1:24" s="5" customFormat="1" ht="141.75">
      <c r="A13" s="85"/>
      <c r="B13" s="23" t="s">
        <v>100</v>
      </c>
      <c r="C13" s="23" t="s">
        <v>101</v>
      </c>
      <c r="D13" s="23" t="s">
        <v>102</v>
      </c>
      <c r="E13" s="23" t="s">
        <v>103</v>
      </c>
      <c r="F13" s="39"/>
      <c r="G13" s="28"/>
      <c r="H13" s="28">
        <v>0</v>
      </c>
      <c r="I13" s="28">
        <v>0</v>
      </c>
      <c r="J13" s="28">
        <v>0</v>
      </c>
      <c r="K13" s="23" t="s">
        <v>104</v>
      </c>
      <c r="L13" s="23" t="s">
        <v>105</v>
      </c>
      <c r="M13" s="23" t="s">
        <v>105</v>
      </c>
      <c r="N13" s="23" t="s">
        <v>105</v>
      </c>
      <c r="O13" s="23" t="s">
        <v>105</v>
      </c>
      <c r="P13" s="23" t="s">
        <v>105</v>
      </c>
      <c r="Q13" s="38" t="s">
        <v>35</v>
      </c>
      <c r="R13" s="38" t="s">
        <v>35</v>
      </c>
      <c r="S13" s="38" t="s">
        <v>35</v>
      </c>
      <c r="T13" s="38" t="s">
        <v>35</v>
      </c>
      <c r="U13" s="37" t="s">
        <v>106</v>
      </c>
      <c r="V13" s="40"/>
      <c r="W13" s="23"/>
    </row>
    <row r="14" spans="1:24" s="5" customFormat="1" ht="47.25" customHeight="1">
      <c r="A14" s="85"/>
      <c r="B14" s="23" t="s">
        <v>107</v>
      </c>
      <c r="C14" s="23" t="s">
        <v>108</v>
      </c>
      <c r="D14" s="23" t="s">
        <v>109</v>
      </c>
      <c r="E14" s="23" t="s">
        <v>110</v>
      </c>
      <c r="F14" s="39"/>
      <c r="G14" s="28"/>
      <c r="H14" s="28"/>
      <c r="I14" s="28"/>
      <c r="J14" s="28"/>
      <c r="K14" s="23" t="s">
        <v>108</v>
      </c>
      <c r="L14" s="23"/>
      <c r="M14" s="23"/>
      <c r="N14" s="23"/>
      <c r="O14" s="23"/>
      <c r="P14" s="23"/>
      <c r="Q14" s="38"/>
      <c r="R14" s="38"/>
      <c r="S14" s="38"/>
      <c r="T14" s="38"/>
      <c r="U14" s="37" t="s">
        <v>111</v>
      </c>
      <c r="V14" s="41" t="s">
        <v>111</v>
      </c>
      <c r="W14" s="23"/>
    </row>
    <row r="15" spans="1:24" s="5" customFormat="1" ht="63">
      <c r="A15" s="85"/>
      <c r="B15" s="23" t="s">
        <v>112</v>
      </c>
      <c r="C15" s="23" t="s">
        <v>113</v>
      </c>
      <c r="D15" s="23" t="s">
        <v>114</v>
      </c>
      <c r="E15" s="42">
        <v>0.8</v>
      </c>
      <c r="F15" s="28">
        <v>0</v>
      </c>
      <c r="G15" s="28">
        <v>0</v>
      </c>
      <c r="H15" s="28">
        <v>0</v>
      </c>
      <c r="I15" s="28">
        <v>0</v>
      </c>
      <c r="J15" s="28">
        <v>0</v>
      </c>
      <c r="K15" s="42" t="s">
        <v>115</v>
      </c>
      <c r="L15" s="42">
        <v>0.8</v>
      </c>
      <c r="M15" s="42">
        <v>0.8</v>
      </c>
      <c r="N15" s="42">
        <v>0.8</v>
      </c>
      <c r="O15" s="42">
        <v>0.8</v>
      </c>
      <c r="P15" s="42">
        <v>0.8</v>
      </c>
      <c r="Q15" s="38" t="s">
        <v>35</v>
      </c>
      <c r="R15" s="38" t="s">
        <v>35</v>
      </c>
      <c r="S15" s="38" t="s">
        <v>35</v>
      </c>
      <c r="T15" s="38" t="s">
        <v>35</v>
      </c>
      <c r="U15" s="30" t="s">
        <v>116</v>
      </c>
      <c r="V15" s="31" t="s">
        <v>99</v>
      </c>
      <c r="W15" s="43" t="s">
        <v>117</v>
      </c>
    </row>
    <row r="16" spans="1:24" s="5" customFormat="1" ht="71.25" customHeight="1">
      <c r="A16" s="85"/>
      <c r="B16" s="23" t="s">
        <v>118</v>
      </c>
      <c r="C16" s="23" t="s">
        <v>119</v>
      </c>
      <c r="D16" s="23" t="s">
        <v>120</v>
      </c>
      <c r="E16" s="23" t="s">
        <v>121</v>
      </c>
      <c r="F16" s="28">
        <v>0</v>
      </c>
      <c r="G16" s="28">
        <v>0</v>
      </c>
      <c r="H16" s="28">
        <v>0</v>
      </c>
      <c r="I16" s="28">
        <v>0</v>
      </c>
      <c r="J16" s="28">
        <v>0</v>
      </c>
      <c r="K16" s="23" t="s">
        <v>97</v>
      </c>
      <c r="L16" s="23" t="s">
        <v>121</v>
      </c>
      <c r="M16" s="23" t="s">
        <v>121</v>
      </c>
      <c r="N16" s="23" t="s">
        <v>121</v>
      </c>
      <c r="O16" s="23" t="s">
        <v>121</v>
      </c>
      <c r="P16" s="23" t="s">
        <v>121</v>
      </c>
      <c r="Q16" s="38" t="s">
        <v>35</v>
      </c>
      <c r="R16" s="38"/>
      <c r="S16" s="38"/>
      <c r="T16" s="38"/>
      <c r="U16" s="44" t="s">
        <v>122</v>
      </c>
      <c r="V16" s="45"/>
      <c r="W16" s="23"/>
    </row>
    <row r="17" spans="1:23" s="5" customFormat="1" ht="66" customHeight="1">
      <c r="A17" s="85"/>
      <c r="B17" s="23" t="s">
        <v>123</v>
      </c>
      <c r="C17" s="23" t="s">
        <v>124</v>
      </c>
      <c r="D17" s="23" t="s">
        <v>125</v>
      </c>
      <c r="E17" s="23"/>
      <c r="F17" s="28"/>
      <c r="G17" s="28"/>
      <c r="H17" s="28"/>
      <c r="I17" s="28"/>
      <c r="J17" s="28"/>
      <c r="K17" s="23" t="s">
        <v>126</v>
      </c>
      <c r="L17" s="23"/>
      <c r="M17" s="23"/>
      <c r="N17" s="23"/>
      <c r="O17" s="23"/>
      <c r="P17" s="23"/>
      <c r="Q17" s="38"/>
      <c r="R17" s="38"/>
      <c r="S17" s="38"/>
      <c r="T17" s="38"/>
      <c r="U17" s="46" t="s">
        <v>127</v>
      </c>
      <c r="V17" s="38"/>
      <c r="W17" s="23"/>
    </row>
    <row r="18" spans="1:23" s="5" customFormat="1" ht="63.75" customHeight="1">
      <c r="A18" s="85"/>
      <c r="B18" s="23" t="s">
        <v>128</v>
      </c>
      <c r="C18" s="23" t="s">
        <v>129</v>
      </c>
      <c r="D18" s="23" t="s">
        <v>130</v>
      </c>
      <c r="E18" s="47" t="s">
        <v>131</v>
      </c>
      <c r="F18" s="28"/>
      <c r="G18" s="28"/>
      <c r="H18" s="28"/>
      <c r="I18" s="28"/>
      <c r="J18" s="28"/>
      <c r="K18" s="23" t="s">
        <v>132</v>
      </c>
      <c r="L18" s="23"/>
      <c r="M18" s="23"/>
      <c r="N18" s="23"/>
      <c r="O18" s="23"/>
      <c r="P18" s="23"/>
      <c r="Q18" s="38"/>
      <c r="R18" s="38"/>
      <c r="S18" s="38"/>
      <c r="T18" s="38"/>
      <c r="U18" s="30" t="s">
        <v>133</v>
      </c>
      <c r="V18" s="48" t="s">
        <v>134</v>
      </c>
      <c r="W18" s="43" t="s">
        <v>135</v>
      </c>
    </row>
    <row r="19" spans="1:23" s="5" customFormat="1" ht="48.75" customHeight="1">
      <c r="A19" s="85"/>
      <c r="B19" s="23" t="s">
        <v>136</v>
      </c>
      <c r="C19" s="23" t="s">
        <v>137</v>
      </c>
      <c r="D19" s="23" t="s">
        <v>138</v>
      </c>
      <c r="E19" s="47" t="s">
        <v>131</v>
      </c>
      <c r="F19" s="28"/>
      <c r="G19" s="28"/>
      <c r="H19" s="28"/>
      <c r="I19" s="28"/>
      <c r="J19" s="28"/>
      <c r="K19" s="23" t="s">
        <v>132</v>
      </c>
      <c r="L19" s="23"/>
      <c r="M19" s="23"/>
      <c r="N19" s="23"/>
      <c r="O19" s="23"/>
      <c r="P19" s="23"/>
      <c r="Q19" s="38"/>
      <c r="R19" s="38"/>
      <c r="S19" s="38"/>
      <c r="T19" s="38"/>
      <c r="U19" s="30" t="s">
        <v>133</v>
      </c>
      <c r="V19" s="48" t="s">
        <v>139</v>
      </c>
      <c r="W19" s="30" t="s">
        <v>140</v>
      </c>
    </row>
    <row r="20" spans="1:23" s="5" customFormat="1" ht="78.75">
      <c r="A20" s="86"/>
      <c r="B20" s="23" t="s">
        <v>141</v>
      </c>
      <c r="C20" s="23" t="s">
        <v>142</v>
      </c>
      <c r="D20" s="23" t="s">
        <v>143</v>
      </c>
      <c r="E20" s="23" t="s">
        <v>144</v>
      </c>
      <c r="F20" s="28">
        <v>0</v>
      </c>
      <c r="G20" s="28">
        <v>0</v>
      </c>
      <c r="H20" s="28">
        <v>0</v>
      </c>
      <c r="I20" s="28">
        <v>0</v>
      </c>
      <c r="J20" s="28">
        <v>0</v>
      </c>
      <c r="K20" s="23" t="s">
        <v>145</v>
      </c>
      <c r="L20" s="23" t="s">
        <v>146</v>
      </c>
      <c r="M20" s="23" t="s">
        <v>147</v>
      </c>
      <c r="N20" s="23" t="s">
        <v>146</v>
      </c>
      <c r="O20" s="23" t="s">
        <v>148</v>
      </c>
      <c r="P20" s="23" t="s">
        <v>146</v>
      </c>
      <c r="Q20" s="38" t="s">
        <v>35</v>
      </c>
      <c r="R20" s="38" t="s">
        <v>35</v>
      </c>
      <c r="S20" s="38" t="s">
        <v>35</v>
      </c>
      <c r="T20" s="38" t="s">
        <v>35</v>
      </c>
      <c r="U20" s="30" t="s">
        <v>149</v>
      </c>
      <c r="V20" s="31" t="s">
        <v>150</v>
      </c>
      <c r="W20" s="23"/>
    </row>
    <row r="21" spans="1:23" s="5" customFormat="1" ht="69" customHeight="1">
      <c r="A21" s="87" t="s">
        <v>151</v>
      </c>
      <c r="B21" s="23" t="s">
        <v>152</v>
      </c>
      <c r="C21" s="23" t="s">
        <v>153</v>
      </c>
      <c r="D21" s="23" t="s">
        <v>154</v>
      </c>
      <c r="E21" s="23" t="s">
        <v>155</v>
      </c>
      <c r="F21" s="28"/>
      <c r="G21" s="28"/>
      <c r="H21" s="28">
        <v>0</v>
      </c>
      <c r="I21" s="28">
        <v>0</v>
      </c>
      <c r="J21" s="28">
        <v>0</v>
      </c>
      <c r="K21" s="23" t="s">
        <v>156</v>
      </c>
      <c r="L21" s="11">
        <v>837495</v>
      </c>
      <c r="M21" s="11">
        <v>987742</v>
      </c>
      <c r="N21" s="11">
        <v>877548</v>
      </c>
      <c r="O21" s="11">
        <v>226374</v>
      </c>
      <c r="P21" s="11">
        <v>1360888</v>
      </c>
      <c r="Q21" s="38" t="s">
        <v>35</v>
      </c>
      <c r="R21" s="38" t="s">
        <v>35</v>
      </c>
      <c r="S21" s="38" t="s">
        <v>35</v>
      </c>
      <c r="T21" s="38" t="s">
        <v>35</v>
      </c>
      <c r="U21" s="30" t="s">
        <v>157</v>
      </c>
      <c r="V21" s="48" t="s">
        <v>158</v>
      </c>
      <c r="W21" s="23"/>
    </row>
    <row r="22" spans="1:23" s="5" customFormat="1" ht="93.75" customHeight="1">
      <c r="A22" s="88"/>
      <c r="B22" s="23" t="s">
        <v>159</v>
      </c>
      <c r="C22" s="23" t="s">
        <v>160</v>
      </c>
      <c r="D22" s="23" t="s">
        <v>161</v>
      </c>
      <c r="E22" s="23" t="s">
        <v>162</v>
      </c>
      <c r="F22" s="28"/>
      <c r="G22" s="28"/>
      <c r="H22" s="28">
        <v>0</v>
      </c>
      <c r="I22" s="28">
        <v>0</v>
      </c>
      <c r="J22" s="28">
        <v>0</v>
      </c>
      <c r="K22" s="23" t="s">
        <v>163</v>
      </c>
      <c r="L22" s="12">
        <v>558330</v>
      </c>
      <c r="M22" s="12">
        <v>658495</v>
      </c>
      <c r="N22" s="12">
        <v>585032</v>
      </c>
      <c r="O22" s="12">
        <v>150916</v>
      </c>
      <c r="P22" s="12">
        <v>907259</v>
      </c>
      <c r="Q22" s="38" t="s">
        <v>35</v>
      </c>
      <c r="R22" s="38" t="s">
        <v>35</v>
      </c>
      <c r="S22" s="38" t="s">
        <v>35</v>
      </c>
      <c r="T22" s="38" t="s">
        <v>35</v>
      </c>
      <c r="U22" s="30" t="s">
        <v>164</v>
      </c>
      <c r="V22" s="33" t="s">
        <v>165</v>
      </c>
      <c r="W22" s="23"/>
    </row>
    <row r="23" spans="1:23" s="5" customFormat="1" ht="103.5" customHeight="1">
      <c r="A23" s="88"/>
      <c r="B23" s="23" t="s">
        <v>166</v>
      </c>
      <c r="C23" s="23" t="s">
        <v>40</v>
      </c>
      <c r="D23" s="23" t="s">
        <v>167</v>
      </c>
      <c r="E23" s="23" t="s">
        <v>168</v>
      </c>
      <c r="F23" s="28"/>
      <c r="G23" s="28"/>
      <c r="H23" s="28">
        <f>F23</f>
        <v>0</v>
      </c>
      <c r="I23" s="28">
        <v>0</v>
      </c>
      <c r="J23" s="28">
        <v>0</v>
      </c>
      <c r="K23" s="23" t="s">
        <v>169</v>
      </c>
      <c r="L23" s="12">
        <v>157394</v>
      </c>
      <c r="M23" s="12">
        <v>233134</v>
      </c>
      <c r="N23" s="12">
        <v>175591</v>
      </c>
      <c r="O23" s="12">
        <v>20058</v>
      </c>
      <c r="P23" s="12">
        <v>101921</v>
      </c>
      <c r="Q23" s="38" t="s">
        <v>35</v>
      </c>
      <c r="R23" s="38" t="s">
        <v>35</v>
      </c>
      <c r="S23" s="38" t="s">
        <v>35</v>
      </c>
      <c r="T23" s="38" t="s">
        <v>35</v>
      </c>
      <c r="U23" s="30" t="s">
        <v>170</v>
      </c>
      <c r="V23" s="31" t="s">
        <v>171</v>
      </c>
      <c r="W23" s="23"/>
    </row>
    <row r="24" spans="1:23" s="5" customFormat="1" ht="48.75" customHeight="1">
      <c r="A24" s="88"/>
      <c r="B24" s="23" t="s">
        <v>172</v>
      </c>
      <c r="C24" s="23" t="s">
        <v>173</v>
      </c>
      <c r="D24" s="23" t="s">
        <v>174</v>
      </c>
      <c r="E24" s="23" t="s">
        <v>175</v>
      </c>
      <c r="F24" s="28"/>
      <c r="G24" s="28"/>
      <c r="H24" s="28">
        <v>0</v>
      </c>
      <c r="I24" s="28">
        <v>0</v>
      </c>
      <c r="J24" s="28">
        <v>0</v>
      </c>
      <c r="K24" s="23"/>
      <c r="L24" s="23" t="s">
        <v>176</v>
      </c>
      <c r="M24" s="23" t="s">
        <v>176</v>
      </c>
      <c r="N24" s="23" t="s">
        <v>176</v>
      </c>
      <c r="O24" s="23" t="s">
        <v>176</v>
      </c>
      <c r="P24" s="23" t="s">
        <v>176</v>
      </c>
      <c r="Q24" s="38" t="s">
        <v>35</v>
      </c>
      <c r="R24" s="38" t="s">
        <v>35</v>
      </c>
      <c r="S24" s="38"/>
      <c r="T24" s="38"/>
      <c r="U24" s="37" t="s">
        <v>177</v>
      </c>
      <c r="V24" s="31" t="s">
        <v>99</v>
      </c>
      <c r="W24" s="23"/>
    </row>
    <row r="25" spans="1:23" s="5" customFormat="1" ht="47.25">
      <c r="A25" s="88"/>
      <c r="B25" s="23" t="s">
        <v>178</v>
      </c>
      <c r="C25" s="23" t="s">
        <v>40</v>
      </c>
      <c r="D25" s="23" t="s">
        <v>179</v>
      </c>
      <c r="E25" s="23" t="s">
        <v>180</v>
      </c>
      <c r="F25" s="28"/>
      <c r="G25" s="28"/>
      <c r="H25" s="28">
        <f>F25</f>
        <v>0</v>
      </c>
      <c r="I25" s="28">
        <v>0</v>
      </c>
      <c r="J25" s="28">
        <v>0</v>
      </c>
      <c r="K25" s="23" t="s">
        <v>169</v>
      </c>
      <c r="L25" s="12">
        <v>109283</v>
      </c>
      <c r="M25" s="12">
        <v>72937</v>
      </c>
      <c r="N25" s="12">
        <v>96093</v>
      </c>
      <c r="O25" s="12">
        <v>6477</v>
      </c>
      <c r="P25" s="12">
        <v>50277</v>
      </c>
      <c r="Q25" s="38" t="s">
        <v>35</v>
      </c>
      <c r="R25" s="38" t="s">
        <v>35</v>
      </c>
      <c r="S25" s="38" t="s">
        <v>35</v>
      </c>
      <c r="T25" s="38" t="s">
        <v>35</v>
      </c>
      <c r="U25" s="30" t="s">
        <v>181</v>
      </c>
      <c r="V25" s="31" t="s">
        <v>182</v>
      </c>
      <c r="W25" s="23"/>
    </row>
    <row r="26" spans="1:23" s="5" customFormat="1" ht="63">
      <c r="A26" s="88"/>
      <c r="B26" s="23" t="s">
        <v>183</v>
      </c>
      <c r="C26" s="23" t="s">
        <v>184</v>
      </c>
      <c r="D26" s="23" t="s">
        <v>185</v>
      </c>
      <c r="E26" s="23" t="s">
        <v>186</v>
      </c>
      <c r="F26" s="28"/>
      <c r="G26" s="28"/>
      <c r="H26" s="28">
        <v>0</v>
      </c>
      <c r="I26" s="28">
        <v>0</v>
      </c>
      <c r="J26" s="28">
        <v>0</v>
      </c>
      <c r="K26" s="23" t="s">
        <v>163</v>
      </c>
      <c r="L26" s="12">
        <v>147790</v>
      </c>
      <c r="M26" s="12">
        <v>174304</v>
      </c>
      <c r="N26" s="12">
        <v>154858</v>
      </c>
      <c r="O26" s="12">
        <v>39947</v>
      </c>
      <c r="P26" s="12">
        <v>240152</v>
      </c>
      <c r="Q26" s="38" t="s">
        <v>35</v>
      </c>
      <c r="R26" s="38" t="s">
        <v>35</v>
      </c>
      <c r="S26" s="38" t="s">
        <v>35</v>
      </c>
      <c r="T26" s="38" t="s">
        <v>35</v>
      </c>
      <c r="U26" s="49" t="s">
        <v>187</v>
      </c>
      <c r="V26" s="31" t="s">
        <v>188</v>
      </c>
      <c r="W26" s="23" t="s">
        <v>189</v>
      </c>
    </row>
    <row r="27" spans="1:23" s="5" customFormat="1" ht="78.75">
      <c r="A27" s="88"/>
      <c r="B27" s="23" t="s">
        <v>190</v>
      </c>
      <c r="C27" s="23" t="s">
        <v>191</v>
      </c>
      <c r="D27" s="23" t="s">
        <v>192</v>
      </c>
      <c r="E27" s="42">
        <v>1</v>
      </c>
      <c r="F27" s="28"/>
      <c r="G27" s="28"/>
      <c r="H27" s="28">
        <v>0</v>
      </c>
      <c r="I27" s="28">
        <v>0</v>
      </c>
      <c r="J27" s="28">
        <v>0</v>
      </c>
      <c r="K27" s="42" t="s">
        <v>193</v>
      </c>
      <c r="L27" s="42">
        <v>1</v>
      </c>
      <c r="M27" s="42">
        <v>1</v>
      </c>
      <c r="N27" s="42">
        <v>1</v>
      </c>
      <c r="O27" s="42">
        <v>1</v>
      </c>
      <c r="P27" s="42">
        <v>1</v>
      </c>
      <c r="Q27" s="38" t="s">
        <v>35</v>
      </c>
      <c r="R27" s="38" t="s">
        <v>35</v>
      </c>
      <c r="S27" s="38" t="s">
        <v>35</v>
      </c>
      <c r="T27" s="38" t="s">
        <v>35</v>
      </c>
      <c r="U27" s="30" t="s">
        <v>194</v>
      </c>
      <c r="V27" s="31" t="s">
        <v>195</v>
      </c>
      <c r="W27" s="23"/>
    </row>
    <row r="28" spans="1:23" s="5" customFormat="1" ht="31.5">
      <c r="A28" s="88"/>
      <c r="B28" s="23" t="s">
        <v>196</v>
      </c>
      <c r="C28" s="23" t="s">
        <v>197</v>
      </c>
      <c r="D28" s="23" t="s">
        <v>198</v>
      </c>
      <c r="E28" s="23">
        <v>2</v>
      </c>
      <c r="F28" s="28"/>
      <c r="G28" s="28"/>
      <c r="H28" s="28">
        <v>0</v>
      </c>
      <c r="I28" s="28">
        <v>0</v>
      </c>
      <c r="J28" s="28">
        <v>0</v>
      </c>
      <c r="K28" s="23" t="s">
        <v>97</v>
      </c>
      <c r="L28" s="23" t="s">
        <v>176</v>
      </c>
      <c r="M28" s="23" t="s">
        <v>176</v>
      </c>
      <c r="N28" s="23" t="s">
        <v>176</v>
      </c>
      <c r="O28" s="23" t="s">
        <v>176</v>
      </c>
      <c r="P28" s="23" t="s">
        <v>176</v>
      </c>
      <c r="Q28" s="38" t="s">
        <v>35</v>
      </c>
      <c r="R28" s="38"/>
      <c r="S28" s="38"/>
      <c r="T28" s="38" t="s">
        <v>35</v>
      </c>
      <c r="U28" s="30" t="s">
        <v>199</v>
      </c>
      <c r="V28" s="31" t="s">
        <v>200</v>
      </c>
      <c r="W28" s="23"/>
    </row>
    <row r="29" spans="1:23" ht="63">
      <c r="A29" s="88"/>
      <c r="B29" s="23" t="s">
        <v>201</v>
      </c>
      <c r="C29" s="23" t="s">
        <v>202</v>
      </c>
      <c r="D29" s="23" t="s">
        <v>203</v>
      </c>
      <c r="E29" s="23" t="s">
        <v>204</v>
      </c>
      <c r="F29" s="28"/>
      <c r="G29" s="28"/>
      <c r="H29" s="28">
        <v>0</v>
      </c>
      <c r="I29" s="28">
        <v>0</v>
      </c>
      <c r="J29" s="28">
        <f>F29-G29</f>
        <v>0</v>
      </c>
      <c r="K29" s="23" t="s">
        <v>205</v>
      </c>
      <c r="L29" s="12">
        <v>328422</v>
      </c>
      <c r="M29" s="12">
        <v>387342</v>
      </c>
      <c r="N29" s="12">
        <v>344129</v>
      </c>
      <c r="O29" s="12">
        <v>88772</v>
      </c>
      <c r="P29" s="12">
        <v>533670</v>
      </c>
      <c r="Q29" s="38" t="s">
        <v>35</v>
      </c>
      <c r="R29" s="38" t="s">
        <v>35</v>
      </c>
      <c r="S29" s="38" t="s">
        <v>35</v>
      </c>
      <c r="T29" s="38" t="s">
        <v>35</v>
      </c>
      <c r="U29" s="30" t="s">
        <v>206</v>
      </c>
      <c r="V29" s="31" t="s">
        <v>207</v>
      </c>
      <c r="W29" s="23" t="s">
        <v>208</v>
      </c>
    </row>
    <row r="30" spans="1:23" ht="63">
      <c r="A30" s="88"/>
      <c r="B30" s="23" t="s">
        <v>209</v>
      </c>
      <c r="C30" s="23" t="s">
        <v>210</v>
      </c>
      <c r="D30" s="23" t="s">
        <v>211</v>
      </c>
      <c r="E30" s="23" t="s">
        <v>175</v>
      </c>
      <c r="F30" s="28">
        <v>0</v>
      </c>
      <c r="G30" s="28">
        <v>0</v>
      </c>
      <c r="H30" s="28">
        <v>0</v>
      </c>
      <c r="I30" s="28">
        <v>0</v>
      </c>
      <c r="J30" s="28">
        <v>0</v>
      </c>
      <c r="K30" s="23" t="s">
        <v>97</v>
      </c>
      <c r="L30" s="23" t="s">
        <v>176</v>
      </c>
      <c r="M30" s="23" t="s">
        <v>176</v>
      </c>
      <c r="N30" s="23" t="s">
        <v>176</v>
      </c>
      <c r="O30" s="23" t="s">
        <v>176</v>
      </c>
      <c r="P30" s="23" t="s">
        <v>176</v>
      </c>
      <c r="Q30" s="38" t="s">
        <v>35</v>
      </c>
      <c r="R30" s="38" t="s">
        <v>35</v>
      </c>
      <c r="S30" s="38"/>
      <c r="T30" s="38"/>
      <c r="U30" s="37" t="s">
        <v>212</v>
      </c>
      <c r="V30" s="48" t="s">
        <v>213</v>
      </c>
      <c r="W30" s="23"/>
    </row>
    <row r="31" spans="1:23" s="9" customFormat="1" ht="21" customHeight="1">
      <c r="A31" s="88"/>
      <c r="B31" s="24" t="s">
        <v>214</v>
      </c>
      <c r="C31" s="24" t="s">
        <v>215</v>
      </c>
      <c r="D31" s="24" t="s">
        <v>216</v>
      </c>
      <c r="E31" s="24" t="s">
        <v>175</v>
      </c>
      <c r="F31" s="50">
        <v>0</v>
      </c>
      <c r="G31" s="50">
        <v>0</v>
      </c>
      <c r="H31" s="50">
        <v>0</v>
      </c>
      <c r="I31" s="50">
        <v>0</v>
      </c>
      <c r="J31" s="50">
        <v>0</v>
      </c>
      <c r="K31" s="24" t="s">
        <v>97</v>
      </c>
      <c r="L31" s="24" t="s">
        <v>176</v>
      </c>
      <c r="M31" s="24" t="s">
        <v>176</v>
      </c>
      <c r="N31" s="24" t="s">
        <v>176</v>
      </c>
      <c r="O31" s="24" t="s">
        <v>176</v>
      </c>
      <c r="P31" s="24" t="s">
        <v>176</v>
      </c>
      <c r="Q31" s="45" t="s">
        <v>35</v>
      </c>
      <c r="R31" s="45"/>
      <c r="S31" s="45"/>
      <c r="T31" s="45"/>
      <c r="U31" s="37" t="s">
        <v>217</v>
      </c>
      <c r="V31" s="45"/>
      <c r="W31" s="24"/>
    </row>
    <row r="32" spans="1:23" ht="78.75">
      <c r="A32" s="88"/>
      <c r="B32" s="23" t="s">
        <v>218</v>
      </c>
      <c r="C32" s="23" t="s">
        <v>219</v>
      </c>
      <c r="D32" s="23" t="s">
        <v>220</v>
      </c>
      <c r="E32" s="23" t="s">
        <v>221</v>
      </c>
      <c r="F32" s="28">
        <v>0</v>
      </c>
      <c r="G32" s="28">
        <v>0</v>
      </c>
      <c r="H32" s="28">
        <v>0</v>
      </c>
      <c r="I32" s="28">
        <v>0</v>
      </c>
      <c r="J32" s="28">
        <v>0</v>
      </c>
      <c r="K32" s="23" t="s">
        <v>97</v>
      </c>
      <c r="L32" s="23">
        <v>6</v>
      </c>
      <c r="M32" s="23">
        <v>6</v>
      </c>
      <c r="N32" s="23">
        <v>6</v>
      </c>
      <c r="O32" s="23">
        <v>6</v>
      </c>
      <c r="P32" s="23">
        <v>6</v>
      </c>
      <c r="Q32" s="38"/>
      <c r="R32" s="38"/>
      <c r="S32" s="38" t="s">
        <v>35</v>
      </c>
      <c r="T32" s="38"/>
      <c r="U32" s="37" t="s">
        <v>222</v>
      </c>
      <c r="V32" s="33" t="s">
        <v>223</v>
      </c>
      <c r="W32" s="23"/>
    </row>
    <row r="33" spans="1:23" ht="31.5">
      <c r="A33" s="89"/>
      <c r="B33" s="23" t="s">
        <v>224</v>
      </c>
      <c r="C33" s="23" t="s">
        <v>225</v>
      </c>
      <c r="D33" s="23" t="s">
        <v>226</v>
      </c>
      <c r="E33" s="23" t="s">
        <v>227</v>
      </c>
      <c r="F33" s="28">
        <v>0</v>
      </c>
      <c r="G33" s="28">
        <v>0</v>
      </c>
      <c r="H33" s="28">
        <v>0</v>
      </c>
      <c r="I33" s="28">
        <v>0</v>
      </c>
      <c r="J33" s="28">
        <v>0</v>
      </c>
      <c r="K33" s="23" t="s">
        <v>97</v>
      </c>
      <c r="L33" s="23" t="s">
        <v>176</v>
      </c>
      <c r="M33" s="23" t="s">
        <v>176</v>
      </c>
      <c r="N33" s="23" t="s">
        <v>176</v>
      </c>
      <c r="O33" s="23" t="s">
        <v>176</v>
      </c>
      <c r="P33" s="23" t="s">
        <v>176</v>
      </c>
      <c r="Q33" s="38" t="s">
        <v>35</v>
      </c>
      <c r="R33" s="38" t="s">
        <v>35</v>
      </c>
      <c r="S33" s="38"/>
      <c r="T33" s="38"/>
      <c r="U33" s="44" t="s">
        <v>228</v>
      </c>
      <c r="V33" s="48" t="s">
        <v>229</v>
      </c>
      <c r="W33" s="43" t="s">
        <v>230</v>
      </c>
    </row>
    <row r="34" spans="1:23" ht="78.75" customHeight="1">
      <c r="A34" s="90" t="s">
        <v>231</v>
      </c>
      <c r="B34" s="23" t="s">
        <v>232</v>
      </c>
      <c r="C34" s="23" t="s">
        <v>233</v>
      </c>
      <c r="D34" s="23" t="s">
        <v>234</v>
      </c>
      <c r="E34" s="23" t="s">
        <v>235</v>
      </c>
      <c r="F34" s="28"/>
      <c r="G34" s="28"/>
      <c r="H34" s="28">
        <v>0</v>
      </c>
      <c r="I34" s="28">
        <v>0</v>
      </c>
      <c r="J34" s="28">
        <f>F34-G34</f>
        <v>0</v>
      </c>
      <c r="K34" s="23" t="s">
        <v>236</v>
      </c>
      <c r="L34" s="23"/>
      <c r="M34" s="23"/>
      <c r="N34" s="23"/>
      <c r="O34" s="23"/>
      <c r="P34" s="23"/>
      <c r="Q34" s="38" t="s">
        <v>35</v>
      </c>
      <c r="R34" s="38" t="s">
        <v>35</v>
      </c>
      <c r="S34" s="38" t="s">
        <v>35</v>
      </c>
      <c r="T34" s="38" t="s">
        <v>35</v>
      </c>
      <c r="U34" s="30" t="s">
        <v>237</v>
      </c>
      <c r="V34" s="33" t="s">
        <v>223</v>
      </c>
      <c r="W34" s="23" t="s">
        <v>238</v>
      </c>
    </row>
    <row r="35" spans="1:23" ht="78.75">
      <c r="A35" s="91"/>
      <c r="B35" s="23" t="s">
        <v>239</v>
      </c>
      <c r="C35" s="23" t="s">
        <v>233</v>
      </c>
      <c r="D35" s="23" t="s">
        <v>234</v>
      </c>
      <c r="E35" s="23" t="s">
        <v>240</v>
      </c>
      <c r="F35" s="28"/>
      <c r="G35" s="28"/>
      <c r="H35" s="28"/>
      <c r="I35" s="28"/>
      <c r="J35" s="28"/>
      <c r="K35" s="23" t="s">
        <v>236</v>
      </c>
      <c r="L35" s="23"/>
      <c r="M35" s="23"/>
      <c r="N35" s="23"/>
      <c r="O35" s="23"/>
      <c r="P35" s="23"/>
      <c r="Q35" s="38" t="s">
        <v>35</v>
      </c>
      <c r="R35" s="38" t="s">
        <v>35</v>
      </c>
      <c r="S35" s="38" t="s">
        <v>35</v>
      </c>
      <c r="T35" s="38" t="s">
        <v>35</v>
      </c>
      <c r="U35" s="30" t="s">
        <v>241</v>
      </c>
      <c r="V35" s="31" t="s">
        <v>242</v>
      </c>
      <c r="W35" s="23" t="s">
        <v>243</v>
      </c>
    </row>
    <row r="36" spans="1:23" ht="78.75">
      <c r="A36" s="91"/>
      <c r="B36" s="23" t="s">
        <v>244</v>
      </c>
      <c r="C36" s="23" t="s">
        <v>245</v>
      </c>
      <c r="D36" s="23" t="s">
        <v>246</v>
      </c>
      <c r="E36" s="23" t="s">
        <v>247</v>
      </c>
      <c r="F36" s="28"/>
      <c r="G36" s="28"/>
      <c r="H36" s="28">
        <v>0</v>
      </c>
      <c r="I36" s="28">
        <v>0</v>
      </c>
      <c r="J36" s="28">
        <f>F36-G36</f>
        <v>0</v>
      </c>
      <c r="K36" s="23" t="s">
        <v>236</v>
      </c>
      <c r="L36" s="23" t="s">
        <v>248</v>
      </c>
      <c r="M36" s="23" t="s">
        <v>248</v>
      </c>
      <c r="N36" s="23" t="s">
        <v>248</v>
      </c>
      <c r="O36" s="23" t="s">
        <v>248</v>
      </c>
      <c r="P36" s="23" t="s">
        <v>248</v>
      </c>
      <c r="Q36" s="38" t="s">
        <v>35</v>
      </c>
      <c r="R36" s="38" t="s">
        <v>35</v>
      </c>
      <c r="S36" s="38" t="s">
        <v>35</v>
      </c>
      <c r="T36" s="38" t="s">
        <v>35</v>
      </c>
      <c r="U36" s="30" t="s">
        <v>249</v>
      </c>
      <c r="V36" s="33" t="s">
        <v>223</v>
      </c>
      <c r="W36" s="23" t="s">
        <v>243</v>
      </c>
    </row>
    <row r="37" spans="1:23" ht="41.25" customHeight="1">
      <c r="A37" s="91"/>
      <c r="B37" s="23" t="s">
        <v>250</v>
      </c>
      <c r="C37" s="23" t="s">
        <v>251</v>
      </c>
      <c r="D37" s="23" t="s">
        <v>252</v>
      </c>
      <c r="E37" s="23">
        <v>6</v>
      </c>
      <c r="F37" s="28"/>
      <c r="G37" s="28"/>
      <c r="H37" s="28"/>
      <c r="I37" s="28"/>
      <c r="J37" s="28"/>
      <c r="K37" s="23" t="s">
        <v>253</v>
      </c>
      <c r="L37" s="23"/>
      <c r="M37" s="23"/>
      <c r="N37" s="23"/>
      <c r="O37" s="23"/>
      <c r="P37" s="23"/>
      <c r="Q37" s="38"/>
      <c r="R37" s="38"/>
      <c r="S37" s="38"/>
      <c r="T37" s="38"/>
      <c r="U37" s="51" t="s">
        <v>254</v>
      </c>
      <c r="V37" s="33" t="s">
        <v>223</v>
      </c>
      <c r="W37" s="23"/>
    </row>
    <row r="38" spans="1:23" ht="150.75" customHeight="1">
      <c r="A38" s="91"/>
      <c r="B38" s="23" t="s">
        <v>255</v>
      </c>
      <c r="C38" s="23" t="s">
        <v>245</v>
      </c>
      <c r="D38" s="23" t="s">
        <v>246</v>
      </c>
      <c r="E38" s="23" t="s">
        <v>256</v>
      </c>
      <c r="F38" s="28"/>
      <c r="G38" s="28"/>
      <c r="H38" s="28">
        <v>0</v>
      </c>
      <c r="I38" s="28">
        <v>0</v>
      </c>
      <c r="J38" s="28">
        <f>F38-G38</f>
        <v>0</v>
      </c>
      <c r="K38" s="23" t="s">
        <v>236</v>
      </c>
      <c r="L38" s="23" t="s">
        <v>257</v>
      </c>
      <c r="M38" s="23" t="s">
        <v>257</v>
      </c>
      <c r="N38" s="23" t="s">
        <v>257</v>
      </c>
      <c r="O38" s="23" t="s">
        <v>257</v>
      </c>
      <c r="P38" s="23" t="s">
        <v>257</v>
      </c>
      <c r="Q38" s="38" t="s">
        <v>35</v>
      </c>
      <c r="R38" s="38" t="s">
        <v>35</v>
      </c>
      <c r="S38" s="38" t="s">
        <v>35</v>
      </c>
      <c r="T38" s="38" t="s">
        <v>35</v>
      </c>
      <c r="U38" s="30" t="s">
        <v>258</v>
      </c>
      <c r="V38" s="31" t="s">
        <v>242</v>
      </c>
      <c r="W38" s="23"/>
    </row>
    <row r="39" spans="1:23" ht="47.25">
      <c r="A39" s="91"/>
      <c r="B39" s="23" t="s">
        <v>259</v>
      </c>
      <c r="C39" s="23" t="s">
        <v>245</v>
      </c>
      <c r="D39" s="23" t="s">
        <v>246</v>
      </c>
      <c r="E39" s="23">
        <v>333</v>
      </c>
      <c r="F39" s="28"/>
      <c r="G39" s="28"/>
      <c r="H39" s="28">
        <v>0</v>
      </c>
      <c r="I39" s="28">
        <v>0</v>
      </c>
      <c r="J39" s="28">
        <v>0</v>
      </c>
      <c r="K39" s="28" t="s">
        <v>260</v>
      </c>
      <c r="L39" s="23" t="s">
        <v>261</v>
      </c>
      <c r="M39" s="23" t="s">
        <v>261</v>
      </c>
      <c r="N39" s="23" t="s">
        <v>261</v>
      </c>
      <c r="O39" s="23" t="s">
        <v>261</v>
      </c>
      <c r="P39" s="23" t="s">
        <v>261</v>
      </c>
      <c r="Q39" s="38" t="s">
        <v>35</v>
      </c>
      <c r="R39" s="38" t="s">
        <v>35</v>
      </c>
      <c r="S39" s="38" t="s">
        <v>35</v>
      </c>
      <c r="T39" s="38" t="s">
        <v>35</v>
      </c>
      <c r="U39" s="44" t="s">
        <v>262</v>
      </c>
      <c r="V39" s="45"/>
      <c r="W39" s="23"/>
    </row>
    <row r="40" spans="1:23" ht="63">
      <c r="A40" s="91"/>
      <c r="B40" s="23" t="s">
        <v>263</v>
      </c>
      <c r="C40" s="23" t="s">
        <v>245</v>
      </c>
      <c r="D40" s="23" t="s">
        <v>246</v>
      </c>
      <c r="E40" s="23" t="s">
        <v>264</v>
      </c>
      <c r="F40" s="28"/>
      <c r="G40" s="28"/>
      <c r="H40" s="28">
        <v>0</v>
      </c>
      <c r="I40" s="28">
        <f>F40</f>
        <v>0</v>
      </c>
      <c r="J40" s="28">
        <v>0</v>
      </c>
      <c r="K40" s="23" t="s">
        <v>265</v>
      </c>
      <c r="L40" s="23" t="s">
        <v>264</v>
      </c>
      <c r="M40" s="23" t="s">
        <v>264</v>
      </c>
      <c r="N40" s="23" t="s">
        <v>264</v>
      </c>
      <c r="O40" s="23" t="s">
        <v>264</v>
      </c>
      <c r="P40" s="23" t="s">
        <v>264</v>
      </c>
      <c r="Q40" s="38" t="s">
        <v>35</v>
      </c>
      <c r="R40" s="38" t="s">
        <v>35</v>
      </c>
      <c r="S40" s="38" t="s">
        <v>35</v>
      </c>
      <c r="T40" s="38" t="s">
        <v>35</v>
      </c>
      <c r="U40" s="44" t="s">
        <v>266</v>
      </c>
      <c r="V40" s="38"/>
      <c r="W40" s="23"/>
    </row>
    <row r="41" spans="1:23" ht="63">
      <c r="A41" s="91"/>
      <c r="B41" s="23" t="s">
        <v>267</v>
      </c>
      <c r="C41" s="23" t="s">
        <v>245</v>
      </c>
      <c r="D41" s="23" t="s">
        <v>246</v>
      </c>
      <c r="E41" s="23" t="s">
        <v>268</v>
      </c>
      <c r="F41" s="28"/>
      <c r="G41" s="28"/>
      <c r="H41" s="28">
        <v>0</v>
      </c>
      <c r="I41" s="28">
        <f>70*F41/100</f>
        <v>0</v>
      </c>
      <c r="J41" s="28">
        <v>0</v>
      </c>
      <c r="K41" s="23" t="s">
        <v>269</v>
      </c>
      <c r="L41" s="23" t="s">
        <v>270</v>
      </c>
      <c r="M41" s="23" t="s">
        <v>270</v>
      </c>
      <c r="N41" s="23"/>
      <c r="O41" s="23" t="s">
        <v>270</v>
      </c>
      <c r="P41" s="23" t="s">
        <v>270</v>
      </c>
      <c r="Q41" s="38" t="s">
        <v>35</v>
      </c>
      <c r="R41" s="38" t="s">
        <v>35</v>
      </c>
      <c r="S41" s="38" t="s">
        <v>35</v>
      </c>
      <c r="T41" s="38" t="s">
        <v>35</v>
      </c>
      <c r="U41" s="30" t="s">
        <v>271</v>
      </c>
      <c r="V41" s="31" t="s">
        <v>242</v>
      </c>
      <c r="W41" s="23"/>
    </row>
    <row r="42" spans="1:23" ht="63">
      <c r="A42" s="91"/>
      <c r="B42" s="23" t="s">
        <v>272</v>
      </c>
      <c r="C42" s="23" t="s">
        <v>245</v>
      </c>
      <c r="D42" s="23" t="s">
        <v>246</v>
      </c>
      <c r="E42" s="23" t="s">
        <v>273</v>
      </c>
      <c r="F42" s="28"/>
      <c r="G42" s="28"/>
      <c r="H42" s="28">
        <v>0</v>
      </c>
      <c r="I42" s="28">
        <f>70*F42/100</f>
        <v>0</v>
      </c>
      <c r="J42" s="28">
        <v>0</v>
      </c>
      <c r="K42" s="23" t="s">
        <v>265</v>
      </c>
      <c r="L42" s="23" t="s">
        <v>274</v>
      </c>
      <c r="M42" s="23" t="s">
        <v>274</v>
      </c>
      <c r="N42" s="23"/>
      <c r="O42" s="23" t="s">
        <v>274</v>
      </c>
      <c r="P42" s="23" t="s">
        <v>274</v>
      </c>
      <c r="Q42" s="38" t="s">
        <v>35</v>
      </c>
      <c r="R42" s="38" t="s">
        <v>35</v>
      </c>
      <c r="S42" s="38" t="s">
        <v>35</v>
      </c>
      <c r="T42" s="38" t="s">
        <v>35</v>
      </c>
      <c r="U42" s="44" t="s">
        <v>266</v>
      </c>
      <c r="V42" s="38"/>
      <c r="W42" s="23"/>
    </row>
    <row r="43" spans="1:23" ht="63">
      <c r="A43" s="91"/>
      <c r="B43" s="23" t="s">
        <v>275</v>
      </c>
      <c r="C43" s="23" t="s">
        <v>276</v>
      </c>
      <c r="D43" s="23" t="s">
        <v>246</v>
      </c>
      <c r="E43" s="52" t="s">
        <v>277</v>
      </c>
      <c r="F43" s="28"/>
      <c r="G43" s="28"/>
      <c r="H43" s="28">
        <v>0</v>
      </c>
      <c r="I43" s="28">
        <v>0</v>
      </c>
      <c r="J43" s="28">
        <f>F43-G43-H43-I43</f>
        <v>0</v>
      </c>
      <c r="K43" s="23" t="s">
        <v>278</v>
      </c>
      <c r="L43" s="23">
        <v>20</v>
      </c>
      <c r="M43" s="23" t="s">
        <v>176</v>
      </c>
      <c r="N43" s="23" t="s">
        <v>176</v>
      </c>
      <c r="O43" s="23" t="s">
        <v>176</v>
      </c>
      <c r="P43" s="23" t="s">
        <v>176</v>
      </c>
      <c r="Q43" s="38"/>
      <c r="R43" s="38" t="s">
        <v>35</v>
      </c>
      <c r="S43" s="38" t="s">
        <v>35</v>
      </c>
      <c r="T43" s="38"/>
      <c r="U43" s="75" t="s">
        <v>279</v>
      </c>
      <c r="V43" s="78" t="s">
        <v>99</v>
      </c>
      <c r="W43" s="81" t="s">
        <v>280</v>
      </c>
    </row>
    <row r="44" spans="1:23" ht="15.75" customHeight="1">
      <c r="A44" s="91"/>
      <c r="B44" s="23" t="s">
        <v>281</v>
      </c>
      <c r="C44" s="23" t="s">
        <v>282</v>
      </c>
      <c r="D44" s="23" t="s">
        <v>246</v>
      </c>
      <c r="E44" s="53"/>
      <c r="F44" s="28"/>
      <c r="G44" s="28"/>
      <c r="H44" s="28">
        <v>0</v>
      </c>
      <c r="I44" s="28">
        <v>0</v>
      </c>
      <c r="J44" s="28">
        <f t="shared" ref="J44:J52" si="0">F44-G44-H44-I44</f>
        <v>0</v>
      </c>
      <c r="K44" s="23" t="s">
        <v>278</v>
      </c>
      <c r="L44" s="23" t="s">
        <v>176</v>
      </c>
      <c r="M44" s="23" t="s">
        <v>176</v>
      </c>
      <c r="N44" s="23" t="s">
        <v>176</v>
      </c>
      <c r="O44" s="23" t="s">
        <v>176</v>
      </c>
      <c r="P44" s="23" t="s">
        <v>176</v>
      </c>
      <c r="Q44" s="38"/>
      <c r="R44" s="38" t="s">
        <v>35</v>
      </c>
      <c r="S44" s="38"/>
      <c r="T44" s="38"/>
      <c r="U44" s="76"/>
      <c r="V44" s="79"/>
      <c r="W44" s="82"/>
    </row>
    <row r="45" spans="1:23" ht="15.75" customHeight="1">
      <c r="A45" s="91"/>
      <c r="B45" s="23" t="s">
        <v>283</v>
      </c>
      <c r="C45" s="23" t="s">
        <v>282</v>
      </c>
      <c r="D45" s="23" t="s">
        <v>246</v>
      </c>
      <c r="E45" s="54"/>
      <c r="F45" s="28"/>
      <c r="G45" s="28"/>
      <c r="H45" s="28">
        <v>0</v>
      </c>
      <c r="I45" s="28">
        <v>0</v>
      </c>
      <c r="J45" s="28">
        <f t="shared" si="0"/>
        <v>0</v>
      </c>
      <c r="K45" s="23" t="s">
        <v>278</v>
      </c>
      <c r="L45" s="23" t="s">
        <v>176</v>
      </c>
      <c r="M45" s="23" t="s">
        <v>176</v>
      </c>
      <c r="N45" s="23" t="s">
        <v>176</v>
      </c>
      <c r="O45" s="23" t="s">
        <v>176</v>
      </c>
      <c r="P45" s="23" t="s">
        <v>176</v>
      </c>
      <c r="Q45" s="38" t="s">
        <v>35</v>
      </c>
      <c r="R45" s="38" t="s">
        <v>35</v>
      </c>
      <c r="S45" s="38"/>
      <c r="T45" s="38"/>
      <c r="U45" s="77"/>
      <c r="V45" s="80"/>
      <c r="W45" s="83"/>
    </row>
    <row r="46" spans="1:23" s="10" customFormat="1" ht="31.5">
      <c r="A46" s="91"/>
      <c r="B46" s="25" t="s">
        <v>284</v>
      </c>
      <c r="C46" s="25"/>
      <c r="D46" s="25" t="s">
        <v>246</v>
      </c>
      <c r="E46" s="55">
        <v>40</v>
      </c>
      <c r="F46" s="25"/>
      <c r="G46" s="25"/>
      <c r="H46" s="25">
        <v>0</v>
      </c>
      <c r="I46" s="25">
        <f>F46</f>
        <v>0</v>
      </c>
      <c r="J46" s="25">
        <f t="shared" si="0"/>
        <v>0</v>
      </c>
      <c r="K46" s="25" t="s">
        <v>265</v>
      </c>
      <c r="L46" s="25" t="s">
        <v>176</v>
      </c>
      <c r="M46" s="25" t="s">
        <v>176</v>
      </c>
      <c r="N46" s="25" t="s">
        <v>176</v>
      </c>
      <c r="O46" s="25" t="s">
        <v>176</v>
      </c>
      <c r="P46" s="25" t="s">
        <v>176</v>
      </c>
      <c r="Q46" s="71" t="s">
        <v>35</v>
      </c>
      <c r="R46" s="71" t="s">
        <v>35</v>
      </c>
      <c r="S46" s="71"/>
      <c r="T46" s="71"/>
      <c r="U46" s="56" t="s">
        <v>285</v>
      </c>
      <c r="V46" s="57" t="s">
        <v>213</v>
      </c>
      <c r="W46" s="25"/>
    </row>
    <row r="47" spans="1:23" s="10" customFormat="1" ht="47.25">
      <c r="A47" s="91"/>
      <c r="B47" s="25" t="s">
        <v>286</v>
      </c>
      <c r="C47" s="25"/>
      <c r="D47" s="25" t="s">
        <v>246</v>
      </c>
      <c r="E47" s="55">
        <v>200</v>
      </c>
      <c r="F47" s="25"/>
      <c r="G47" s="25"/>
      <c r="H47" s="25"/>
      <c r="I47" s="25"/>
      <c r="J47" s="25"/>
      <c r="K47" s="25" t="s">
        <v>265</v>
      </c>
      <c r="L47" s="25"/>
      <c r="M47" s="25"/>
      <c r="N47" s="25"/>
      <c r="O47" s="25"/>
      <c r="P47" s="25"/>
      <c r="Q47" s="71"/>
      <c r="R47" s="71"/>
      <c r="S47" s="71"/>
      <c r="T47" s="71"/>
      <c r="U47" s="56" t="s">
        <v>287</v>
      </c>
      <c r="V47" s="57" t="s">
        <v>213</v>
      </c>
      <c r="W47" s="25"/>
    </row>
    <row r="48" spans="1:23" s="10" customFormat="1" ht="47.25">
      <c r="A48" s="91"/>
      <c r="B48" s="25" t="s">
        <v>288</v>
      </c>
      <c r="C48" s="25"/>
      <c r="D48" s="25" t="s">
        <v>246</v>
      </c>
      <c r="E48" s="55">
        <v>200</v>
      </c>
      <c r="F48" s="25"/>
      <c r="G48" s="25"/>
      <c r="H48" s="25"/>
      <c r="I48" s="25"/>
      <c r="J48" s="25"/>
      <c r="K48" s="25" t="s">
        <v>265</v>
      </c>
      <c r="L48" s="25"/>
      <c r="M48" s="25"/>
      <c r="N48" s="25"/>
      <c r="O48" s="25"/>
      <c r="P48" s="25"/>
      <c r="Q48" s="71"/>
      <c r="R48" s="71"/>
      <c r="S48" s="71"/>
      <c r="T48" s="71"/>
      <c r="U48" s="56" t="s">
        <v>289</v>
      </c>
      <c r="V48" s="57" t="s">
        <v>213</v>
      </c>
      <c r="W48" s="25"/>
    </row>
    <row r="49" spans="1:23" ht="78.75">
      <c r="A49" s="91"/>
      <c r="B49" s="23" t="s">
        <v>290</v>
      </c>
      <c r="C49" s="23" t="s">
        <v>291</v>
      </c>
      <c r="D49" s="25" t="s">
        <v>246</v>
      </c>
      <c r="E49" s="23">
        <v>1619</v>
      </c>
      <c r="F49" s="28"/>
      <c r="G49" s="28"/>
      <c r="H49" s="28">
        <v>0</v>
      </c>
      <c r="I49" s="28">
        <v>0</v>
      </c>
      <c r="J49" s="28">
        <f t="shared" si="0"/>
        <v>0</v>
      </c>
      <c r="K49" s="23" t="s">
        <v>236</v>
      </c>
      <c r="L49" s="23"/>
      <c r="M49" s="23"/>
      <c r="N49" s="23"/>
      <c r="O49" s="23"/>
      <c r="P49" s="23"/>
      <c r="Q49" s="38" t="s">
        <v>35</v>
      </c>
      <c r="R49" s="38" t="s">
        <v>35</v>
      </c>
      <c r="S49" s="38" t="s">
        <v>35</v>
      </c>
      <c r="T49" s="38" t="s">
        <v>35</v>
      </c>
      <c r="U49" s="30" t="s">
        <v>292</v>
      </c>
      <c r="V49" s="31" t="s">
        <v>293</v>
      </c>
      <c r="W49" s="23" t="s">
        <v>243</v>
      </c>
    </row>
    <row r="50" spans="1:23" ht="31.5">
      <c r="A50" s="91"/>
      <c r="B50" s="23" t="s">
        <v>294</v>
      </c>
      <c r="C50" s="23" t="s">
        <v>291</v>
      </c>
      <c r="D50" s="25" t="s">
        <v>246</v>
      </c>
      <c r="E50" s="23">
        <v>1389</v>
      </c>
      <c r="F50" s="28"/>
      <c r="G50" s="28"/>
      <c r="H50" s="28">
        <v>0</v>
      </c>
      <c r="I50" s="28">
        <v>0</v>
      </c>
      <c r="J50" s="28">
        <f t="shared" si="0"/>
        <v>0</v>
      </c>
      <c r="K50" s="23" t="s">
        <v>236</v>
      </c>
      <c r="L50" s="23"/>
      <c r="M50" s="23"/>
      <c r="N50" s="23"/>
      <c r="O50" s="23"/>
      <c r="P50" s="23"/>
      <c r="Q50" s="38" t="s">
        <v>35</v>
      </c>
      <c r="R50" s="38" t="s">
        <v>35</v>
      </c>
      <c r="S50" s="38"/>
      <c r="T50" s="38"/>
      <c r="U50" s="30" t="s">
        <v>295</v>
      </c>
      <c r="V50" s="31" t="s">
        <v>293</v>
      </c>
      <c r="W50" s="23"/>
    </row>
    <row r="51" spans="1:23" ht="31.5">
      <c r="A51" s="91"/>
      <c r="B51" s="23" t="s">
        <v>296</v>
      </c>
      <c r="C51" s="23" t="s">
        <v>291</v>
      </c>
      <c r="D51" s="25" t="s">
        <v>246</v>
      </c>
      <c r="E51" s="23">
        <v>62</v>
      </c>
      <c r="F51" s="28"/>
      <c r="G51" s="28"/>
      <c r="H51" s="28"/>
      <c r="I51" s="28"/>
      <c r="J51" s="28"/>
      <c r="K51" s="23" t="s">
        <v>236</v>
      </c>
      <c r="L51" s="23"/>
      <c r="M51" s="23"/>
      <c r="N51" s="23"/>
      <c r="O51" s="23"/>
      <c r="P51" s="23"/>
      <c r="Q51" s="38"/>
      <c r="R51" s="38"/>
      <c r="S51" s="38"/>
      <c r="T51" s="38"/>
      <c r="U51" s="44" t="s">
        <v>297</v>
      </c>
      <c r="V51" s="38"/>
      <c r="W51" s="23"/>
    </row>
    <row r="52" spans="1:23" ht="94.5">
      <c r="A52" s="91"/>
      <c r="B52" s="23" t="s">
        <v>298</v>
      </c>
      <c r="C52" s="23" t="s">
        <v>299</v>
      </c>
      <c r="D52" s="23" t="s">
        <v>300</v>
      </c>
      <c r="E52" s="23" t="s">
        <v>301</v>
      </c>
      <c r="F52" s="28"/>
      <c r="G52" s="28"/>
      <c r="H52" s="28">
        <v>0</v>
      </c>
      <c r="I52" s="28">
        <v>0</v>
      </c>
      <c r="J52" s="28">
        <f t="shared" si="0"/>
        <v>0</v>
      </c>
      <c r="K52" s="23" t="s">
        <v>302</v>
      </c>
      <c r="L52" s="23"/>
      <c r="M52" s="23"/>
      <c r="N52" s="23"/>
      <c r="O52" s="23"/>
      <c r="P52" s="23"/>
      <c r="Q52" s="38" t="s">
        <v>35</v>
      </c>
      <c r="R52" s="38" t="s">
        <v>35</v>
      </c>
      <c r="S52" s="38"/>
      <c r="T52" s="38"/>
      <c r="U52" s="44" t="s">
        <v>228</v>
      </c>
      <c r="V52" s="38"/>
      <c r="W52" s="23"/>
    </row>
    <row r="53" spans="1:23" ht="63">
      <c r="A53" s="91"/>
      <c r="B53" s="58" t="s">
        <v>303</v>
      </c>
      <c r="C53" s="58" t="s">
        <v>304</v>
      </c>
      <c r="D53" s="58" t="s">
        <v>305</v>
      </c>
      <c r="E53" s="38">
        <v>1</v>
      </c>
      <c r="F53" s="59"/>
      <c r="G53" s="59"/>
      <c r="H53" s="59"/>
      <c r="I53" s="59"/>
      <c r="J53" s="59"/>
      <c r="K53" s="38"/>
      <c r="L53" s="38"/>
      <c r="M53" s="38"/>
      <c r="N53" s="38"/>
      <c r="O53" s="38"/>
      <c r="P53" s="38"/>
      <c r="Q53" s="38"/>
      <c r="R53" s="38"/>
      <c r="S53" s="38"/>
      <c r="T53" s="38" t="s">
        <v>35</v>
      </c>
      <c r="U53" s="60" t="s">
        <v>306</v>
      </c>
      <c r="V53" s="38"/>
      <c r="W53" s="23"/>
    </row>
    <row r="54" spans="1:23" ht="63">
      <c r="A54" s="91"/>
      <c r="B54" s="38" t="s">
        <v>307</v>
      </c>
      <c r="C54" s="38" t="s">
        <v>308</v>
      </c>
      <c r="D54" s="38" t="s">
        <v>246</v>
      </c>
      <c r="E54" s="38">
        <v>100</v>
      </c>
      <c r="F54" s="59"/>
      <c r="G54" s="59"/>
      <c r="H54" s="59"/>
      <c r="I54" s="59"/>
      <c r="J54" s="59"/>
      <c r="K54" s="38"/>
      <c r="L54" s="38"/>
      <c r="M54" s="38"/>
      <c r="N54" s="38"/>
      <c r="O54" s="38"/>
      <c r="P54" s="38"/>
      <c r="Q54" s="38"/>
      <c r="R54" s="38"/>
      <c r="S54" s="38"/>
      <c r="T54" s="38"/>
      <c r="U54" s="30" t="s">
        <v>309</v>
      </c>
      <c r="V54" s="33" t="s">
        <v>310</v>
      </c>
      <c r="W54" s="23" t="s">
        <v>311</v>
      </c>
    </row>
    <row r="55" spans="1:23" ht="63">
      <c r="A55" s="91"/>
      <c r="B55" s="38" t="s">
        <v>312</v>
      </c>
      <c r="C55" s="38" t="s">
        <v>313</v>
      </c>
      <c r="D55" s="38" t="s">
        <v>314</v>
      </c>
      <c r="E55" s="59" t="s">
        <v>315</v>
      </c>
      <c r="F55" s="61" t="s">
        <v>175</v>
      </c>
      <c r="G55" s="59"/>
      <c r="H55" s="59"/>
      <c r="I55" s="59"/>
      <c r="J55" s="59"/>
      <c r="K55" s="38"/>
      <c r="L55" s="38"/>
      <c r="M55" s="38"/>
      <c r="N55" s="38"/>
      <c r="O55" s="38"/>
      <c r="P55" s="38"/>
      <c r="Q55" s="38"/>
      <c r="R55" s="38"/>
      <c r="S55" s="38"/>
      <c r="T55" s="38"/>
      <c r="U55" s="37" t="s">
        <v>316</v>
      </c>
      <c r="V55" s="31" t="s">
        <v>317</v>
      </c>
      <c r="W55" s="23"/>
    </row>
    <row r="56" spans="1:23" ht="47.25">
      <c r="A56" s="91"/>
      <c r="B56" s="23" t="s">
        <v>318</v>
      </c>
      <c r="C56" s="23" t="s">
        <v>319</v>
      </c>
      <c r="D56" s="23" t="s">
        <v>320</v>
      </c>
      <c r="E56" s="28" t="s">
        <v>321</v>
      </c>
      <c r="F56" s="62"/>
      <c r="G56" s="28"/>
      <c r="H56" s="28"/>
      <c r="I56" s="28"/>
      <c r="J56" s="28"/>
      <c r="K56" s="23"/>
      <c r="L56" s="23"/>
      <c r="M56" s="23"/>
      <c r="N56" s="23"/>
      <c r="O56" s="23"/>
      <c r="P56" s="23"/>
      <c r="Q56" s="38"/>
      <c r="R56" s="38"/>
      <c r="S56" s="38"/>
      <c r="T56" s="38"/>
      <c r="U56" s="30" t="s">
        <v>322</v>
      </c>
      <c r="V56" s="31" t="s">
        <v>242</v>
      </c>
      <c r="W56" s="23"/>
    </row>
    <row r="57" spans="1:23" ht="47.25">
      <c r="A57" s="92"/>
      <c r="B57" s="23" t="s">
        <v>323</v>
      </c>
      <c r="C57" s="23" t="s">
        <v>324</v>
      </c>
      <c r="D57" s="23" t="s">
        <v>325</v>
      </c>
      <c r="E57" s="28"/>
      <c r="F57" s="62"/>
      <c r="G57" s="28"/>
      <c r="H57" s="28"/>
      <c r="I57" s="28"/>
      <c r="J57" s="28"/>
      <c r="K57" s="23"/>
      <c r="L57" s="23"/>
      <c r="M57" s="23"/>
      <c r="N57" s="23"/>
      <c r="O57" s="23"/>
      <c r="P57" s="23"/>
      <c r="Q57" s="38"/>
      <c r="R57" s="38"/>
      <c r="S57" s="38"/>
      <c r="T57" s="38"/>
      <c r="U57" s="30"/>
      <c r="V57" s="38"/>
      <c r="W57" s="23"/>
    </row>
    <row r="58" spans="1:23" ht="73.5" customHeight="1">
      <c r="A58" s="72" t="s">
        <v>326</v>
      </c>
      <c r="B58" s="25" t="s">
        <v>327</v>
      </c>
      <c r="C58" s="23" t="s">
        <v>276</v>
      </c>
      <c r="D58" s="23" t="s">
        <v>328</v>
      </c>
      <c r="E58" s="23">
        <v>22</v>
      </c>
      <c r="F58" s="28"/>
      <c r="G58" s="28"/>
      <c r="H58" s="28">
        <v>0</v>
      </c>
      <c r="I58" s="28">
        <v>0</v>
      </c>
      <c r="J58" s="28">
        <f>F58-G58-H58-I58</f>
        <v>0</v>
      </c>
      <c r="K58" s="23" t="s">
        <v>329</v>
      </c>
      <c r="L58" s="23">
        <v>8</v>
      </c>
      <c r="M58" s="23">
        <v>4</v>
      </c>
      <c r="N58" s="23">
        <v>2</v>
      </c>
      <c r="O58" s="23">
        <v>2</v>
      </c>
      <c r="P58" s="23">
        <v>6</v>
      </c>
      <c r="Q58" s="38" t="s">
        <v>35</v>
      </c>
      <c r="R58" s="38" t="s">
        <v>35</v>
      </c>
      <c r="S58" s="38" t="s">
        <v>35</v>
      </c>
      <c r="T58" s="38" t="s">
        <v>35</v>
      </c>
      <c r="U58" s="30" t="s">
        <v>330</v>
      </c>
      <c r="V58" s="31" t="s">
        <v>242</v>
      </c>
      <c r="W58" s="43" t="s">
        <v>331</v>
      </c>
    </row>
    <row r="59" spans="1:23" ht="107.25" customHeight="1">
      <c r="A59" s="73"/>
      <c r="B59" s="23" t="s">
        <v>332</v>
      </c>
      <c r="C59" s="23" t="s">
        <v>333</v>
      </c>
      <c r="D59" s="23" t="s">
        <v>334</v>
      </c>
      <c r="E59" s="23" t="s">
        <v>335</v>
      </c>
      <c r="F59" s="28"/>
      <c r="G59" s="28"/>
      <c r="H59" s="28"/>
      <c r="I59" s="28"/>
      <c r="J59" s="28"/>
      <c r="K59" s="23"/>
      <c r="L59" s="23"/>
      <c r="M59" s="23"/>
      <c r="N59" s="23"/>
      <c r="O59" s="23"/>
      <c r="P59" s="23"/>
      <c r="Q59" s="38"/>
      <c r="R59" s="38"/>
      <c r="S59" s="38"/>
      <c r="T59" s="38"/>
      <c r="U59" s="30" t="s">
        <v>336</v>
      </c>
      <c r="V59" s="31" t="s">
        <v>200</v>
      </c>
      <c r="W59" s="23"/>
    </row>
    <row r="60" spans="1:23" ht="47.25">
      <c r="A60" s="73"/>
      <c r="B60" s="23" t="s">
        <v>337</v>
      </c>
      <c r="C60" s="23" t="s">
        <v>276</v>
      </c>
      <c r="D60" s="23" t="s">
        <v>338</v>
      </c>
      <c r="E60" s="23" t="s">
        <v>339</v>
      </c>
      <c r="F60" s="28"/>
      <c r="G60" s="28"/>
      <c r="H60" s="28">
        <v>0</v>
      </c>
      <c r="I60" s="28">
        <v>0</v>
      </c>
      <c r="J60" s="28">
        <f t="shared" ref="J60:J68" si="1">F60-G60-H60-I60</f>
        <v>0</v>
      </c>
      <c r="K60" s="23" t="s">
        <v>329</v>
      </c>
      <c r="L60" s="23" t="s">
        <v>176</v>
      </c>
      <c r="M60" s="23" t="s">
        <v>176</v>
      </c>
      <c r="N60" s="23" t="s">
        <v>176</v>
      </c>
      <c r="O60" s="23" t="s">
        <v>176</v>
      </c>
      <c r="P60" s="23" t="s">
        <v>176</v>
      </c>
      <c r="Q60" s="34" t="s">
        <v>35</v>
      </c>
      <c r="R60" s="38"/>
      <c r="S60" s="38"/>
      <c r="T60" s="38"/>
      <c r="U60" s="30" t="s">
        <v>340</v>
      </c>
      <c r="V60" s="33" t="s">
        <v>213</v>
      </c>
      <c r="W60" s="43" t="s">
        <v>341</v>
      </c>
    </row>
    <row r="61" spans="1:23" ht="78.75">
      <c r="A61" s="73"/>
      <c r="B61" s="63" t="s">
        <v>342</v>
      </c>
      <c r="C61" s="63" t="s">
        <v>343</v>
      </c>
      <c r="D61" s="63" t="s">
        <v>344</v>
      </c>
      <c r="E61" s="23">
        <v>2</v>
      </c>
      <c r="F61" s="28"/>
      <c r="G61" s="28"/>
      <c r="H61" s="28"/>
      <c r="I61" s="28"/>
      <c r="J61" s="28"/>
      <c r="K61" s="23"/>
      <c r="L61" s="23"/>
      <c r="M61" s="23"/>
      <c r="N61" s="23"/>
      <c r="O61" s="23"/>
      <c r="P61" s="23"/>
      <c r="Q61" s="34"/>
      <c r="R61" s="38"/>
      <c r="S61" s="38" t="s">
        <v>35</v>
      </c>
      <c r="T61" s="38" t="s">
        <v>35</v>
      </c>
      <c r="U61" s="64" t="s">
        <v>306</v>
      </c>
      <c r="V61" s="33"/>
      <c r="W61" s="43"/>
    </row>
    <row r="62" spans="1:23" ht="47.25">
      <c r="A62" s="73"/>
      <c r="B62" s="23" t="s">
        <v>345</v>
      </c>
      <c r="C62" s="23" t="s">
        <v>346</v>
      </c>
      <c r="D62" s="23" t="s">
        <v>347</v>
      </c>
      <c r="E62" s="23">
        <v>4</v>
      </c>
      <c r="F62" s="28"/>
      <c r="G62" s="28"/>
      <c r="H62" s="28">
        <v>0</v>
      </c>
      <c r="I62" s="28">
        <v>0</v>
      </c>
      <c r="J62" s="28">
        <f t="shared" si="1"/>
        <v>0</v>
      </c>
      <c r="K62" s="23" t="s">
        <v>348</v>
      </c>
      <c r="L62" s="23" t="s">
        <v>176</v>
      </c>
      <c r="M62" s="23" t="s">
        <v>176</v>
      </c>
      <c r="N62" s="23" t="s">
        <v>176</v>
      </c>
      <c r="O62" s="23" t="s">
        <v>176</v>
      </c>
      <c r="P62" s="23" t="s">
        <v>176</v>
      </c>
      <c r="Q62" s="38" t="s">
        <v>35</v>
      </c>
      <c r="R62" s="38" t="s">
        <v>35</v>
      </c>
      <c r="S62" s="38" t="s">
        <v>35</v>
      </c>
      <c r="T62" s="38" t="s">
        <v>35</v>
      </c>
      <c r="U62" s="30" t="s">
        <v>349</v>
      </c>
      <c r="V62" s="33" t="s">
        <v>350</v>
      </c>
      <c r="W62" s="23"/>
    </row>
    <row r="63" spans="1:23" ht="63">
      <c r="A63" s="73"/>
      <c r="B63" s="23" t="s">
        <v>351</v>
      </c>
      <c r="C63" s="23" t="s">
        <v>352</v>
      </c>
      <c r="D63" s="23" t="s">
        <v>353</v>
      </c>
      <c r="E63" s="23">
        <v>12</v>
      </c>
      <c r="F63" s="28"/>
      <c r="G63" s="28"/>
      <c r="H63" s="28">
        <v>0</v>
      </c>
      <c r="I63" s="28">
        <v>0</v>
      </c>
      <c r="J63" s="28">
        <f t="shared" si="1"/>
        <v>0</v>
      </c>
      <c r="K63" s="23" t="s">
        <v>354</v>
      </c>
      <c r="L63" s="23" t="s">
        <v>176</v>
      </c>
      <c r="M63" s="23" t="s">
        <v>176</v>
      </c>
      <c r="N63" s="23" t="s">
        <v>176</v>
      </c>
      <c r="O63" s="23" t="s">
        <v>176</v>
      </c>
      <c r="P63" s="23" t="s">
        <v>176</v>
      </c>
      <c r="Q63" s="38" t="s">
        <v>35</v>
      </c>
      <c r="R63" s="38" t="s">
        <v>35</v>
      </c>
      <c r="S63" s="38" t="s">
        <v>35</v>
      </c>
      <c r="T63" s="38" t="s">
        <v>35</v>
      </c>
      <c r="U63" s="30" t="s">
        <v>355</v>
      </c>
      <c r="V63" s="31" t="s">
        <v>200</v>
      </c>
      <c r="W63" s="23"/>
    </row>
    <row r="64" spans="1:23" ht="31.5">
      <c r="A64" s="73"/>
      <c r="B64" s="23" t="s">
        <v>356</v>
      </c>
      <c r="C64" s="23" t="s">
        <v>357</v>
      </c>
      <c r="D64" s="23" t="s">
        <v>358</v>
      </c>
      <c r="E64" s="23">
        <v>2</v>
      </c>
      <c r="F64" s="28"/>
      <c r="G64" s="28"/>
      <c r="H64" s="28">
        <v>0</v>
      </c>
      <c r="I64" s="28">
        <v>0</v>
      </c>
      <c r="J64" s="28">
        <f t="shared" si="1"/>
        <v>0</v>
      </c>
      <c r="K64" s="23" t="s">
        <v>359</v>
      </c>
      <c r="L64" s="23"/>
      <c r="M64" s="23" t="s">
        <v>176</v>
      </c>
      <c r="N64" s="23" t="s">
        <v>176</v>
      </c>
      <c r="O64" s="23" t="s">
        <v>176</v>
      </c>
      <c r="P64" s="23" t="s">
        <v>176</v>
      </c>
      <c r="Q64" s="38" t="s">
        <v>35</v>
      </c>
      <c r="R64" s="38" t="s">
        <v>35</v>
      </c>
      <c r="S64" s="38"/>
      <c r="T64" s="38"/>
      <c r="U64" s="44" t="s">
        <v>360</v>
      </c>
      <c r="V64" s="45"/>
      <c r="W64" s="23"/>
    </row>
    <row r="65" spans="1:23" ht="31.5">
      <c r="A65" s="73"/>
      <c r="B65" s="23" t="s">
        <v>361</v>
      </c>
      <c r="C65" s="23" t="s">
        <v>362</v>
      </c>
      <c r="D65" s="65" t="s">
        <v>246</v>
      </c>
      <c r="E65" s="23">
        <v>46</v>
      </c>
      <c r="F65" s="28"/>
      <c r="G65" s="28"/>
      <c r="H65" s="28">
        <v>0</v>
      </c>
      <c r="I65" s="28">
        <v>0</v>
      </c>
      <c r="J65" s="28">
        <f t="shared" si="1"/>
        <v>0</v>
      </c>
      <c r="K65" s="23" t="s">
        <v>97</v>
      </c>
      <c r="L65" s="23"/>
      <c r="M65" s="23"/>
      <c r="N65" s="23"/>
      <c r="O65" s="23"/>
      <c r="P65" s="23"/>
      <c r="Q65" s="38" t="s">
        <v>35</v>
      </c>
      <c r="R65" s="38" t="s">
        <v>35</v>
      </c>
      <c r="S65" s="38"/>
      <c r="T65" s="38"/>
      <c r="U65" s="30" t="s">
        <v>363</v>
      </c>
      <c r="V65" s="33" t="s">
        <v>364</v>
      </c>
      <c r="W65" s="23"/>
    </row>
    <row r="66" spans="1:23" ht="78.75">
      <c r="A66" s="73"/>
      <c r="B66" s="23" t="s">
        <v>365</v>
      </c>
      <c r="C66" s="23" t="s">
        <v>366</v>
      </c>
      <c r="D66" s="23" t="s">
        <v>367</v>
      </c>
      <c r="E66" s="23" t="s">
        <v>368</v>
      </c>
      <c r="F66" s="28">
        <v>0</v>
      </c>
      <c r="G66" s="28">
        <v>0</v>
      </c>
      <c r="H66" s="28">
        <v>0</v>
      </c>
      <c r="I66" s="28">
        <v>0</v>
      </c>
      <c r="J66" s="28">
        <f t="shared" si="1"/>
        <v>0</v>
      </c>
      <c r="K66" s="23" t="s">
        <v>369</v>
      </c>
      <c r="L66" s="23">
        <v>1</v>
      </c>
      <c r="M66" s="23">
        <v>1</v>
      </c>
      <c r="N66" s="23">
        <v>1</v>
      </c>
      <c r="O66" s="23">
        <v>1</v>
      </c>
      <c r="P66" s="23">
        <v>1</v>
      </c>
      <c r="Q66" s="38"/>
      <c r="R66" s="38" t="s">
        <v>35</v>
      </c>
      <c r="S66" s="38" t="s">
        <v>35</v>
      </c>
      <c r="T66" s="38"/>
      <c r="U66" s="30" t="s">
        <v>370</v>
      </c>
      <c r="V66" s="33" t="s">
        <v>371</v>
      </c>
      <c r="W66" s="43" t="s">
        <v>372</v>
      </c>
    </row>
    <row r="67" spans="1:23" ht="63">
      <c r="A67" s="73"/>
      <c r="B67" s="23" t="s">
        <v>373</v>
      </c>
      <c r="C67" s="23" t="s">
        <v>374</v>
      </c>
      <c r="D67" s="23" t="s">
        <v>375</v>
      </c>
      <c r="E67" s="23">
        <v>80</v>
      </c>
      <c r="F67" s="28"/>
      <c r="G67" s="28"/>
      <c r="H67" s="28"/>
      <c r="I67" s="28"/>
      <c r="J67" s="28"/>
      <c r="K67" s="23"/>
      <c r="L67" s="23"/>
      <c r="M67" s="23"/>
      <c r="N67" s="23"/>
      <c r="O67" s="23"/>
      <c r="P67" s="23"/>
      <c r="Q67" s="38"/>
      <c r="R67" s="38"/>
      <c r="S67" s="38"/>
      <c r="T67" s="38"/>
      <c r="U67" s="30" t="s">
        <v>376</v>
      </c>
      <c r="V67" s="31" t="s">
        <v>200</v>
      </c>
      <c r="W67" s="23"/>
    </row>
    <row r="68" spans="1:23" ht="31.15" customHeight="1">
      <c r="A68" s="73"/>
      <c r="B68" s="23" t="s">
        <v>377</v>
      </c>
      <c r="C68" s="23" t="s">
        <v>378</v>
      </c>
      <c r="D68" s="23" t="s">
        <v>379</v>
      </c>
      <c r="E68" s="23" t="s">
        <v>380</v>
      </c>
      <c r="F68" s="28"/>
      <c r="G68" s="28"/>
      <c r="H68" s="28">
        <v>0</v>
      </c>
      <c r="I68" s="28">
        <v>0</v>
      </c>
      <c r="J68" s="28">
        <f t="shared" si="1"/>
        <v>0</v>
      </c>
      <c r="K68" s="23"/>
      <c r="L68" s="23">
        <v>2</v>
      </c>
      <c r="M68" s="23">
        <v>2</v>
      </c>
      <c r="N68" s="23">
        <v>2</v>
      </c>
      <c r="O68" s="23">
        <v>2</v>
      </c>
      <c r="P68" s="23">
        <v>2</v>
      </c>
      <c r="Q68" s="38" t="s">
        <v>35</v>
      </c>
      <c r="R68" s="38" t="s">
        <v>35</v>
      </c>
      <c r="S68" s="38" t="s">
        <v>35</v>
      </c>
      <c r="T68" s="38" t="s">
        <v>35</v>
      </c>
      <c r="U68" s="30" t="s">
        <v>381</v>
      </c>
      <c r="V68" s="31" t="s">
        <v>200</v>
      </c>
      <c r="W68" s="23" t="s">
        <v>382</v>
      </c>
    </row>
    <row r="69" spans="1:23" ht="47.25">
      <c r="A69" s="74"/>
      <c r="B69" s="23" t="s">
        <v>383</v>
      </c>
      <c r="C69" s="23" t="s">
        <v>265</v>
      </c>
      <c r="D69" s="23" t="s">
        <v>384</v>
      </c>
      <c r="E69" s="23" t="s">
        <v>335</v>
      </c>
      <c r="F69" s="28"/>
      <c r="G69" s="28"/>
      <c r="H69" s="28"/>
      <c r="I69" s="28"/>
      <c r="J69" s="28"/>
      <c r="K69" s="23"/>
      <c r="L69" s="23"/>
      <c r="M69" s="23"/>
      <c r="N69" s="23"/>
      <c r="O69" s="23"/>
      <c r="P69" s="23"/>
      <c r="Q69" s="38"/>
      <c r="R69" s="38"/>
      <c r="S69" s="38"/>
      <c r="T69" s="38"/>
      <c r="U69" s="44" t="s">
        <v>385</v>
      </c>
      <c r="V69" s="38"/>
      <c r="W69" s="23"/>
    </row>
    <row r="70" spans="1:23" ht="23.25">
      <c r="F70" s="8"/>
      <c r="G70" s="8"/>
      <c r="H70" s="8"/>
      <c r="I70" s="8"/>
      <c r="J70" s="8"/>
      <c r="U70" s="20"/>
      <c r="V70" s="21"/>
    </row>
  </sheetData>
  <mergeCells count="7">
    <mergeCell ref="A58:A69"/>
    <mergeCell ref="U43:U45"/>
    <mergeCell ref="V43:V45"/>
    <mergeCell ref="W43:W45"/>
    <mergeCell ref="A3:A20"/>
    <mergeCell ref="A21:A33"/>
    <mergeCell ref="A34:A57"/>
  </mergeCells>
  <pageMargins left="0" right="0" top="0" bottom="0" header="0" footer="0.3"/>
  <pageSetup paperSize="8"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6192CA8317E1FF49B6A7FEB870A3A8D6" ma:contentTypeVersion="280" ma:contentTypeDescription="" ma:contentTypeScope="" ma:versionID="03a612d4a2f58da1a40ac33a1aa33ed7">
  <xsd:schema xmlns:xsd="http://www.w3.org/2001/XMLSchema" xmlns:xs="http://www.w3.org/2001/XMLSchema" xmlns:p="http://schemas.microsoft.com/office/2006/metadata/properties" xmlns:ns1="http://schemas.microsoft.com/sharepoint/v3" xmlns:ns2="ca283e0b-db31-4043-a2ef-b80661bf084a" xmlns:ns3="http://schemas.microsoft.com/sharepoint.v3" xmlns:ns4="5858627f-d058-4b92-9b52-677b5fd7d454" xmlns:ns5="a438dd15-07ca-4cdc-82a3-f2206b92025e" xmlns:ns6="http://schemas.microsoft.com/sharepoint/v4" targetNamespace="http://schemas.microsoft.com/office/2006/metadata/properties" ma:root="true" ma:fieldsID="4bb98d469e01ecacbad31954544ddc93" ns1:_="" ns2:_="" ns3:_="" ns4:_="" ns5:_="" ns6:_="">
    <xsd:import namespace="http://schemas.microsoft.com/sharepoint/v3"/>
    <xsd:import namespace="ca283e0b-db31-4043-a2ef-b80661bf084a"/>
    <xsd:import namespace="http://schemas.microsoft.com/sharepoint.v3"/>
    <xsd:import namespace="5858627f-d058-4b92-9b52-677b5fd7d454"/>
    <xsd:import namespace="a438dd15-07ca-4cdc-82a3-f2206b92025e"/>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5:MediaServiceDateTaken" minOccurs="0"/>
                <xsd:element ref="ns5:MediaServiceGenerationTime" minOccurs="0"/>
                <xsd:element ref="ns5:MediaServiceEventHashCode" minOccurs="0"/>
                <xsd:element ref="ns5:MediaServiceOCR" minOccurs="0"/>
                <xsd:element ref="ns4:SharedWithUsers" minOccurs="0"/>
                <xsd:element ref="ns4:SharedWithDetails" minOccurs="0"/>
                <xsd:element ref="ns5:MediaServiceLocation" minOccurs="0"/>
                <xsd:element ref="ns5:MediaServiceAutoKeyPoints" minOccurs="0"/>
                <xsd:element ref="ns5:MediaServiceKeyPoints" minOccurs="0"/>
                <xsd:element ref="ns6:IconOverlay" minOccurs="0"/>
                <xsd:element ref="ns1:_vti_ItemDeclaredRecord" minOccurs="0"/>
                <xsd:element ref="ns1:_vti_ItemHoldRecordStatus" minOccurs="0"/>
                <xsd:element ref="ns4:TaxKeywordTaxHTField" minOccurs="0"/>
                <xsd:element ref="ns4:_dlc_DocId" minOccurs="0"/>
                <xsd:element ref="ns4:_dlc_DocIdUrl" minOccurs="0"/>
                <xsd:element ref="ns4:_dlc_DocIdPersistId" minOccurs="0"/>
                <xsd:element ref="ns4:SemaphoreItemMetadata" minOccurs="0"/>
                <xsd:element ref="ns5:MediaLengthInSeconds" minOccurs="0"/>
                <xsd:element ref="ns5:lcf76f155ced4ddcb4097134ff3c332f" minOccurs="0"/>
                <xsd:element ref="ns5:FocalPoint" minOccurs="0"/>
                <xsd:element ref="ns5: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3" nillable="true" ma:displayName="Declared Record" ma:hidden="true" ma:internalName="_vti_ItemDeclaredRecord" ma:readOnly="true">
      <xsd:simpleType>
        <xsd:restriction base="dms:DateTime"/>
      </xsd:simpleType>
    </xsd:element>
    <xsd:element name="_vti_ItemHoldRecordStatus" ma:index="44"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32;#Office of Emergency Prog.-456F|98de697e-6403-48a0-9bce-654c90399d04"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e129f4a5-dc42-4d6e-b210-548907d0accc}" ma:internalName="TaxCatchAllLabel" ma:readOnly="true" ma:showField="CatchAllDataLabel"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e129f4a5-dc42-4d6e-b210-548907d0accc}" ma:internalName="TaxCatchAll" ma:showField="CatchAllData"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58627f-d058-4b92-9b52-677b5fd7d454"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element name="TaxKeywordTaxHTField" ma:index="45"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_dlc_DocId" ma:index="46" nillable="true" ma:displayName="Document ID Value" ma:description="The value of the document ID assigned to this item." ma:internalName="_dlc_DocId" ma:readOnly="true">
      <xsd:simpleType>
        <xsd:restriction base="dms:Text"/>
      </xsd:simpleType>
    </xsd:element>
    <xsd:element name="_dlc_DocIdUrl" ma:index="4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8" nillable="true" ma:displayName="Persist ID" ma:description="Keep ID on add." ma:hidden="true" ma:internalName="_dlc_DocIdPersistId" ma:readOnly="true">
      <xsd:simpleType>
        <xsd:restriction base="dms:Boolean"/>
      </xsd:simpleType>
    </xsd:element>
    <xsd:element name="SemaphoreItemMetadata" ma:index="49"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38dd15-07ca-4cdc-82a3-f2206b92025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Location" ma:index="39" nillable="true" ma:displayName="Location" ma:internalName="MediaServiceLocation" ma:readOnly="true">
      <xsd:simpleType>
        <xsd:restriction base="dms:Text"/>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internalName="MediaServiceKeyPoints" ma:readOnly="true">
      <xsd:simpleType>
        <xsd:restriction base="dms:Note">
          <xsd:maxLength value="255"/>
        </xsd:restriction>
      </xsd:simpleType>
    </xsd:element>
    <xsd:element name="MediaLengthInSeconds" ma:index="50" nillable="true" ma:displayName="Length (seconds)" ma:internalName="MediaLengthInSeconds" ma:readOnly="true">
      <xsd:simpleType>
        <xsd:restriction base="dms:Unknown"/>
      </xsd:simpleType>
    </xsd:element>
    <xsd:element name="lcf76f155ced4ddcb4097134ff3c332f" ma:index="52"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FocalPoint" ma:index="53" nillable="true" ma:displayName="Focal Point" ma:format="Dropdown" ma:list="UserInfo" ma:SharePointGroup="0" ma:internalName="FocalPoin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54" nillable="true" ma:displayName="Status" ma:format="Dropdown" ma:internalName="Status">
      <xsd:simpleType>
        <xsd:restriction base="dms:Choice">
          <xsd:enumeration value="Final"/>
          <xsd:enumeration value="Draft"/>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3f51738-d318-4883-9d64-4f0bd0ccc55e" ContentTypeId="0x0101009BA85F8052A6DA4FA3E31FF9F74C6970" PreviousValue="false"/>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SemaphoreItemMetadata xmlns="5858627f-d058-4b92-9b52-677b5fd7d454" xsi:nil="true"/>
    <TaxCatchAll xmlns="ca283e0b-db31-4043-a2ef-b80661bf084a">
      <Value>3</Value>
    </TaxCatchAll>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Office of Emergency Prog.-456F</TermName>
          <TermId xmlns="http://schemas.microsoft.com/office/infopath/2007/PartnerControls">98de697e-6403-48a0-9bce-654c90399d04</TermId>
        </TermInfo>
      </Term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Status xmlns="a438dd15-07ca-4cdc-82a3-f2206b92025e" xsi:nil="true"/>
    <FocalPoint xmlns="a438dd15-07ca-4cdc-82a3-f2206b92025e">
      <UserInfo>
        <DisplayName/>
        <AccountId xsi:nil="true"/>
        <AccountType/>
      </UserInfo>
    </FocalPoint>
    <TaxKeywordTaxHTField xmlns="5858627f-d058-4b92-9b52-677b5fd7d454">
      <Terms xmlns="http://schemas.microsoft.com/office/infopath/2007/PartnerControls"/>
    </TaxKeywordTaxHTField>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lcf76f155ced4ddcb4097134ff3c332f xmlns="a438dd15-07ca-4cdc-82a3-f2206b92025e">
      <Terms xmlns="http://schemas.microsoft.com/office/infopath/2007/PartnerControls"/>
    </lcf76f155ced4ddcb4097134ff3c332f>
    <WrittenBy xmlns="ca283e0b-db31-4043-a2ef-b80661bf084a">
      <UserInfo>
        <DisplayName/>
        <AccountId xsi:nil="true"/>
        <AccountType/>
      </UserInfo>
    </WrittenBy>
    <_dlc_DocId xmlns="5858627f-d058-4b92-9b52-677b5fd7d454">EMOPSGCCU-1435067120-57522</_dlc_DocId>
    <_dlc_DocIdUrl xmlns="5858627f-d058-4b92-9b52-677b5fd7d454">
      <Url>https://unicef.sharepoint.com/teams/EMOPS-GCCU/_layouts/15/DocIdRedir.aspx?ID=EMOPSGCCU-1435067120-57522</Url>
      <Description>EMOPSGCCU-1435067120-57522</Description>
    </_dlc_DocIdUrl>
  </documentManagement>
</p:properties>
</file>

<file path=customXml/itemProps1.xml><?xml version="1.0" encoding="utf-8"?>
<ds:datastoreItem xmlns:ds="http://schemas.openxmlformats.org/officeDocument/2006/customXml" ds:itemID="{47DEE4BB-8C57-49F6-900D-DB4C55879EA3}"/>
</file>

<file path=customXml/itemProps2.xml><?xml version="1.0" encoding="utf-8"?>
<ds:datastoreItem xmlns:ds="http://schemas.openxmlformats.org/officeDocument/2006/customXml" ds:itemID="{D9D25B30-EDC3-4BAB-B9B2-52291F801F13}"/>
</file>

<file path=customXml/itemProps3.xml><?xml version="1.0" encoding="utf-8"?>
<ds:datastoreItem xmlns:ds="http://schemas.openxmlformats.org/officeDocument/2006/customXml" ds:itemID="{65F44757-88CF-4B95-A354-CA6F493C93C4}"/>
</file>

<file path=customXml/itemProps4.xml><?xml version="1.0" encoding="utf-8"?>
<ds:datastoreItem xmlns:ds="http://schemas.openxmlformats.org/officeDocument/2006/customXml" ds:itemID="{5D09AE97-7CFB-4C40-B051-811B6E37C202}"/>
</file>

<file path=customXml/itemProps5.xml><?xml version="1.0" encoding="utf-8"?>
<ds:datastoreItem xmlns:ds="http://schemas.openxmlformats.org/officeDocument/2006/customXml" ds:itemID="{49C3F224-2BAC-4D6E-9F63-391859E2BD45}"/>
</file>

<file path=customXml/itemProps6.xml><?xml version="1.0" encoding="utf-8"?>
<ds:datastoreItem xmlns:ds="http://schemas.openxmlformats.org/officeDocument/2006/customXml" ds:itemID="{97790EC8-A262-45CE-90A5-5691338C9056}"/>
</file>

<file path=docProps/app.xml><?xml version="1.0" encoding="utf-8"?>
<Properties xmlns="http://schemas.openxmlformats.org/officeDocument/2006/extended-properties" xmlns:vt="http://schemas.openxmlformats.org/officeDocument/2006/docPropsVTypes">
  <Application>Microsoft Excel Online</Application>
  <Manager/>
  <Company>UNICEF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Maureen Gallagher</dc:creator>
  <cp:keywords/>
  <dc:description/>
  <cp:lastModifiedBy/>
  <cp:revision/>
  <dcterms:created xsi:type="dcterms:W3CDTF">2017-04-03T09:06:54Z</dcterms:created>
  <dcterms:modified xsi:type="dcterms:W3CDTF">2023-06-13T13:47:12Z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0x0101009BA85F8052A6DA4FA3E31FF9F74C6970006192CA8317E1FF49B6A7FEB870A3A8D6</vt:lpwstr>
  </property>
  <property fmtid="{D5CDD505-2E9C-101B-9397-08002B2CF9AE}" pid="3" name="OfficeDivision">
    <vt:lpwstr>3;#Office of Emergency Prog.-456F|98de697e-6403-48a0-9bce-654c90399d04</vt:lpwstr>
  </property>
  <property fmtid="{D5CDD505-2E9C-101B-9397-08002B2CF9AE}" pid="4" name="_dlc_DocIdItemGuid">
    <vt:lpwstr>75174c63-61e0-4b86-baf2-4162ec7cfe15</vt:lpwstr>
  </property>
  <property fmtid="{D5CDD505-2E9C-101B-9397-08002B2CF9AE}" pid="5" name="SystemDTAC">
    <vt:lpwstr/>
  </property>
  <property fmtid="{D5CDD505-2E9C-101B-9397-08002B2CF9AE}" pid="6" name="TaxKeyword">
    <vt:lpwstr/>
  </property>
  <property fmtid="{D5CDD505-2E9C-101B-9397-08002B2CF9AE}" pid="7" name="Topic">
    <vt:lpwstr/>
  </property>
  <property fmtid="{D5CDD505-2E9C-101B-9397-08002B2CF9AE}" pid="8" name="MediaServiceImageTags">
    <vt:lpwstr/>
  </property>
  <property fmtid="{D5CDD505-2E9C-101B-9397-08002B2CF9AE}" pid="9" name="CriticalForLongTermRetention">
    <vt:lpwstr/>
  </property>
  <property fmtid="{D5CDD505-2E9C-101B-9397-08002B2CF9AE}" pid="10" name="DocumentType">
    <vt:lpwstr/>
  </property>
  <property fmtid="{D5CDD505-2E9C-101B-9397-08002B2CF9AE}" pid="11" name="GeographicScope">
    <vt:lpwstr/>
  </property>
</Properties>
</file>