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unicef.sharepoint.com/teams/PD-GBViE/DocumentLibrary2/4. Programming/10. Risk Mitigation/1. Clusters/13. GBV risk analysis/Final tool/"/>
    </mc:Choice>
  </mc:AlternateContent>
  <xr:revisionPtr revIDLastSave="1892" documentId="8_{DE49D30C-4448-435A-AAEA-8CF466ADB113}" xr6:coauthVersionLast="47" xr6:coauthVersionMax="47" xr10:uidLastSave="{013BDA9B-62DF-4BCA-964A-528752B29765}"/>
  <bookViews>
    <workbookView xWindow="-108" yWindow="-108" windowWidth="23256" windowHeight="12576" activeTab="1" xr2:uid="{00000000-000D-0000-FFFF-FFFF00000000}"/>
  </bookViews>
  <sheets>
    <sheet name="Purpose and Use" sheetId="3" r:id="rId1"/>
    <sheet name="Education " sheetId="5" r:id="rId2"/>
    <sheet name="Nutrition" sheetId="6" r:id="rId3"/>
    <sheet name="WASH" sheetId="7" r:id="rId4"/>
    <sheet name="CP" sheetId="1" r:id="rId5"/>
  </sheets>
  <definedNames>
    <definedName name="_xlnm._FilterDatabase" localSheetId="4" hidden="1">CP!$B$4:$AG$18</definedName>
    <definedName name="_xlnm._FilterDatabase" localSheetId="1" hidden="1">'Education '!$B$4:$AG$14</definedName>
    <definedName name="_xlnm._FilterDatabase" localSheetId="2" hidden="1">Nutrition!$B$4:$AG$10</definedName>
    <definedName name="_xlnm._FilterDatabase" localSheetId="3" hidden="1">WASH!$B$4:$AG$20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8" i="1" l="1"/>
  <c r="Q16" i="1"/>
  <c r="X11" i="7"/>
  <c r="X8" i="7"/>
  <c r="X12" i="7"/>
  <c r="X14" i="7"/>
  <c r="AG4" i="7"/>
  <c r="AF4" i="7"/>
  <c r="AE4" i="7"/>
  <c r="AD4" i="7"/>
  <c r="AC4" i="7"/>
  <c r="AB4" i="7"/>
  <c r="X4" i="7"/>
  <c r="V4" i="7"/>
  <c r="U4" i="7"/>
  <c r="S4" i="7"/>
  <c r="R4" i="7"/>
  <c r="P4" i="7"/>
  <c r="O4" i="7"/>
  <c r="N4" i="7"/>
  <c r="M4" i="7"/>
  <c r="L4" i="7"/>
  <c r="K4" i="7"/>
  <c r="J4" i="7"/>
  <c r="I4" i="7"/>
  <c r="G4" i="7"/>
  <c r="F4" i="7"/>
  <c r="E4" i="7"/>
  <c r="D4" i="7"/>
  <c r="C4" i="7"/>
  <c r="B4" i="7"/>
  <c r="X10" i="6"/>
  <c r="U10" i="6"/>
  <c r="X9" i="6"/>
  <c r="U9" i="6"/>
  <c r="X7" i="6"/>
  <c r="AG4" i="6"/>
  <c r="AF4" i="6"/>
  <c r="AE4" i="6"/>
  <c r="AD4" i="6"/>
  <c r="AC4" i="6"/>
  <c r="AB4" i="6"/>
  <c r="X4" i="6"/>
  <c r="V4" i="6"/>
  <c r="U4" i="6"/>
  <c r="S4" i="6"/>
  <c r="R4" i="6"/>
  <c r="P4" i="6"/>
  <c r="O4" i="6"/>
  <c r="N4" i="6"/>
  <c r="M4" i="6"/>
  <c r="L4" i="6"/>
  <c r="K4" i="6"/>
  <c r="J4" i="6"/>
  <c r="I4" i="6"/>
  <c r="G4" i="6"/>
  <c r="F4" i="6"/>
  <c r="E4" i="6"/>
  <c r="D4" i="6"/>
  <c r="C4" i="6"/>
  <c r="B4" i="6"/>
  <c r="U14" i="5"/>
  <c r="X13" i="5"/>
  <c r="X11" i="5"/>
  <c r="X10" i="5"/>
  <c r="X9" i="5"/>
  <c r="X8" i="5"/>
  <c r="AG4" i="5"/>
  <c r="AF4" i="5"/>
  <c r="AE4" i="5"/>
  <c r="AD4" i="5"/>
  <c r="AC4" i="5"/>
  <c r="AB4" i="5"/>
  <c r="X4" i="5"/>
  <c r="V4" i="5"/>
  <c r="U4" i="5"/>
  <c r="S4" i="5"/>
  <c r="R4" i="5"/>
  <c r="P4" i="5"/>
  <c r="O4" i="5"/>
  <c r="N4" i="5"/>
  <c r="M4" i="5"/>
  <c r="L4" i="5"/>
  <c r="K4" i="5"/>
  <c r="J4" i="5"/>
  <c r="I4" i="5"/>
  <c r="G4" i="5"/>
  <c r="F4" i="5"/>
  <c r="E4" i="5"/>
  <c r="D4" i="5"/>
  <c r="C4" i="5"/>
  <c r="B4" i="5"/>
  <c r="X4" i="1"/>
  <c r="V4" i="1"/>
  <c r="U4" i="1"/>
  <c r="S4" i="1"/>
  <c r="R4" i="1"/>
  <c r="P4" i="1"/>
  <c r="AG4" i="1"/>
  <c r="AF4" i="1"/>
  <c r="AE4" i="1"/>
  <c r="AD4" i="1"/>
  <c r="AC4" i="1"/>
  <c r="AB4" i="1"/>
  <c r="O4" i="1"/>
  <c r="N4" i="1"/>
  <c r="M4" i="1"/>
  <c r="L4" i="1"/>
  <c r="K4" i="1"/>
  <c r="J4" i="1"/>
  <c r="I4" i="1"/>
  <c r="G4" i="1"/>
  <c r="F4" i="1"/>
  <c r="E4" i="1"/>
  <c r="D4" i="1"/>
  <c r="B4" i="1"/>
</calcChain>
</file>

<file path=xl/sharedStrings.xml><?xml version="1.0" encoding="utf-8"?>
<sst xmlns="http://schemas.openxmlformats.org/spreadsheetml/2006/main" count="1636" uniqueCount="651">
  <si>
    <t xml:space="preserve">This file can inform two audiences: non-GBV specialists and GBV specialists.                                                                            </t>
  </si>
  <si>
    <t>LINKAGES TO ANALYSIS FRAMEWORKS: LINKS TO DIFFERENT ANALYSIS FRAMEWORKS HAVE BEEN MADE TO HELP PRACTITIONERS DECIDE WHICH INDICATOR TO PICK AND HOW IT CAN BE USED</t>
  </si>
  <si>
    <t>Column B</t>
  </si>
  <si>
    <t>The sector for which the GBV risk mitigation indicator is listed</t>
  </si>
  <si>
    <t>Column C</t>
  </si>
  <si>
    <t>Column D</t>
  </si>
  <si>
    <t>Column E</t>
  </si>
  <si>
    <t>This column lists the link to the Joint Intersectoral Analysis Framework (JIAF), the framework that is used to guide the Humanitarian Programme Cycle</t>
  </si>
  <si>
    <t>Column F</t>
  </si>
  <si>
    <t>The rationale gives one or two lines on why the indicator can be used to analyze GBV risks/what the linkages to GBV are</t>
  </si>
  <si>
    <t xml:space="preserve">INDICATOR: INDICATOR AND DATA TYPE </t>
  </si>
  <si>
    <t>Column G</t>
  </si>
  <si>
    <t>Column H</t>
  </si>
  <si>
    <t>Indicator type list what you can get out of the indicator (percentage, integer, narrative/qualitative)</t>
  </si>
  <si>
    <t>Column I</t>
  </si>
  <si>
    <t>Column J</t>
  </si>
  <si>
    <t>Column K</t>
  </si>
  <si>
    <t>Column L</t>
  </si>
  <si>
    <t>Column M</t>
  </si>
  <si>
    <t>Column N</t>
  </si>
  <si>
    <t>Column O</t>
  </si>
  <si>
    <t>Column P</t>
  </si>
  <si>
    <t>ANALYSIS: HOW TO ANALYZE THE COLLECTED DATA/THINGS TO PAY ATTENTION TO WHEN ANALYZING THE DATA</t>
  </si>
  <si>
    <t xml:space="preserve">SEVERITY ANALYSIS: IF INDICATOR CAN BE USED FOR SEVERITY ANALYSIS </t>
  </si>
  <si>
    <t>Column Z</t>
  </si>
  <si>
    <t>Column AA:</t>
  </si>
  <si>
    <t xml:space="preserve">Unit of analysis for severity analysis </t>
  </si>
  <si>
    <t>Suggested thresholds/thresholds used in JIAF for clusters</t>
  </si>
  <si>
    <t>Analysis Framework</t>
  </si>
  <si>
    <t>Indicator</t>
  </si>
  <si>
    <t>Data Collection Method</t>
  </si>
  <si>
    <t>Field Guide</t>
  </si>
  <si>
    <t>Analysis</t>
  </si>
  <si>
    <t>Severity Analysis</t>
  </si>
  <si>
    <t>Sector</t>
  </si>
  <si>
    <t>Information Type</t>
  </si>
  <si>
    <t>Link to sector framework</t>
  </si>
  <si>
    <t>JIAF Pillar Link</t>
  </si>
  <si>
    <t>Rationale</t>
  </si>
  <si>
    <t>Research Question / 
Indicator</t>
  </si>
  <si>
    <t>Whether it exist in JIAF, indicator banks or others</t>
  </si>
  <si>
    <t>Type of Data: narrative, percentage, integer</t>
  </si>
  <si>
    <t>SDR</t>
  </si>
  <si>
    <t>KI</t>
  </si>
  <si>
    <t>FGD</t>
  </si>
  <si>
    <t>HH</t>
  </si>
  <si>
    <t>Spatial/GIS</t>
  </si>
  <si>
    <t>Service mapping</t>
  </si>
  <si>
    <t>Safety audit</t>
  </si>
  <si>
    <t>Key Informant</t>
  </si>
  <si>
    <t>Household</t>
  </si>
  <si>
    <t xml:space="preserve">Area or HH </t>
  </si>
  <si>
    <t>1</t>
  </si>
  <si>
    <t>2</t>
  </si>
  <si>
    <t>3</t>
  </si>
  <si>
    <t>4</t>
  </si>
  <si>
    <t>5</t>
  </si>
  <si>
    <t>Question</t>
  </si>
  <si>
    <t>Answer option</t>
  </si>
  <si>
    <t>Answer options</t>
  </si>
  <si>
    <t>Child Protection</t>
  </si>
  <si>
    <t>AAAQ: Availability</t>
  </si>
  <si>
    <t>Living Standards</t>
  </si>
  <si>
    <t>If services are not available, it is assumed that the risk is higher</t>
  </si>
  <si>
    <t>Integer, percentage</t>
  </si>
  <si>
    <t>√</t>
  </si>
  <si>
    <t>X</t>
  </si>
  <si>
    <t>Do these services exist and are open in or near your community?  (List to be adapt by country) - for example:
Case management for victims of violence (referral to health, mental health, legal, and other services);
Social workers; Legal Support; Medical/Healthcare...</t>
  </si>
  <si>
    <t>Present and currently open/active
Present but not currently open/active
Not Present
I do not know/no answer</t>
  </si>
  <si>
    <t xml:space="preserve">AAAQ: Accesibility  </t>
  </si>
  <si>
    <t>Yes</t>
  </si>
  <si>
    <t>Percentage, narrative</t>
  </si>
  <si>
    <t>Are you aware of the following services in this DISTRICT?</t>
  </si>
  <si>
    <t>Insert</t>
  </si>
  <si>
    <t>% of girls/boys with knowledge on available core CP services</t>
  </si>
  <si>
    <t>AAAQ: Accessibility</t>
  </si>
  <si>
    <t>Access</t>
  </si>
  <si>
    <t>Percentage</t>
  </si>
  <si>
    <t>Safety Perception</t>
  </si>
  <si>
    <t>Humanitarian outcomes</t>
  </si>
  <si>
    <t>Child protection risks (including GBV risks) that may be occuring</t>
  </si>
  <si>
    <t>Narrative</t>
  </si>
  <si>
    <t>In your current location, environment and situation, do you fear for your children (&lt;18 years old) safety and security?</t>
  </si>
  <si>
    <t xml:space="preserve"> ☐  Yes  ☐  No   </t>
  </si>
  <si>
    <t>Lack of approprate food, lack of medicines, lack of healthcare, lack of education, physical harm, emotional harm, stress/nightmares/sadness and other such signs, children going missing,  living in dangerous situation for a prolonged period of time , discrimination from the rest of the community, stigma.</t>
  </si>
  <si>
    <t xml:space="preserve">Could you tell any fears you have for children's safety and security in your location/context?  (&lt;18 years old). For children: what are problems children in your location deal with? </t>
  </si>
  <si>
    <t>No</t>
  </si>
  <si>
    <t>Context</t>
  </si>
  <si>
    <t xml:space="preserve">What does a typical family look like? Who are caretakers in the family? What tasks does each family have? What tasks do children carry out in the household? </t>
  </si>
  <si>
    <t>Can give insight into how to set up programme to respond/and/or how to provide information</t>
  </si>
  <si>
    <t>First contact of girls and boys when they face problems</t>
  </si>
  <si>
    <t>Where do girls in the community normally seek support first when they have problems?
Where do boys normally seek support first when they have problems?</t>
  </si>
  <si>
    <t>mother, father, peers, teachers, community leaders, religious leaders, child protection workers, Medical Clinic; Legal support; Women's organization; Family members; They would not seek any help; Other (Specify); Do not know etc (adjust)</t>
  </si>
  <si>
    <t>Channels to inform on services</t>
  </si>
  <si>
    <t>How do people in the community know what services are available?</t>
  </si>
  <si>
    <t>from community leaders, NGOs, religious leaders, radio etc (adjust)</t>
  </si>
  <si>
    <t>How do you know what services are available?</t>
  </si>
  <si>
    <t xml:space="preserve">How do you get information on what is happening? How do you get information on what services are available/where you can go if you need help? </t>
  </si>
  <si>
    <t>Physical and mental well-being</t>
  </si>
  <si>
    <t xml:space="preserve">Interviews with specialized organizations, activists and Social workers in the field on:
- Types of work involving children and their tasks, before and after the crisis, Dangers children are exposed to during their work
- Times of day, periods of the year whe children are working, and their impact on their access to education
- Groups of children more at risk of child labour
- Factors that increse / decrease risk of CL after the crisis (by group at risk)
- Actors that increse / decrease risk of CL after the crisis (by group at-risk)
- Family/community mechanisms to protect children from the risk of CL, Family/community mechanisms to limit  negative consequences  on children already involved in CL
- Factors and Actors decreasing the negative consequences  of incidents and violations (e.g., community mechanisms and existing services)/ increasing the negative consequences of incidents and violations (e.g., stigmatization, loss of opportunities..) </t>
  </si>
  <si>
    <t>In the last 30 days, did any children (&lt;18) in your HH engage in employment outside of the home?</t>
  </si>
  <si>
    <t xml:space="preserve">If yes, how many boys and how many girls? </t>
  </si>
  <si>
    <t xml:space="preserve">FGD or Community Group Discussions with parents, teachers, grandparents and others on:
- Activities girls and boys carry out during the day
- Reasons for lack of school attendance of girls and of boys
- For children who work, what type of work do they do? 
- What dangers are they exposed to? Do they come back home after work or stay elsewhere? where? Do they go to school before/after work?
- Who decides if a child should work or go to school?
- What is the reason that pushes a child to work/or the family  to send him to work?
- What would be useful to families /children and limit their need to work? Would they go to school in that case? </t>
  </si>
  <si>
    <r>
      <t xml:space="preserve">Child marriage is a form of GBV, but is one that </t>
    </r>
    <r>
      <rPr>
        <i/>
        <sz val="10"/>
        <color theme="1"/>
        <rFont val="Arial"/>
        <family val="2"/>
      </rPr>
      <t xml:space="preserve">could </t>
    </r>
    <r>
      <rPr>
        <sz val="10"/>
        <color theme="1"/>
        <rFont val="Arial"/>
        <family val="2"/>
      </rPr>
      <t xml:space="preserve">be measured safely. </t>
    </r>
  </si>
  <si>
    <t xml:space="preserve">Interviews with experts in country (e.g., specialized local organizations, Social or Health workers…), relevant service providers, CP and GBV staff on:
Factors increasing /decreasing child marriage, reasons for child marriage, characteristics, dynamics in country, pre and after the crisis:
 Factors and Actors decreasing the negative consequences  of incidents and violations (e.g., community mechanisms and existing services)
Factors and Actors increasing the negative consequences of incidents and violations (e.g., stigmatization, deprivation of liberty..) </t>
  </si>
  <si>
    <t>List age of all household members. Per household member ask marital status</t>
  </si>
  <si>
    <t>E.g. married, single, divorced</t>
  </si>
  <si>
    <t>Groups discussions with: mothers/women, adolescent boys, adolescent girls, grandmothers/elderly women, teachers :
Factors increasing /decreasing child marriage, reasons for child marriage, characteristics, dynamics in country, perceived increase after the crisis</t>
  </si>
  <si>
    <t>May some of these girls /boys be exposed to physical or psychological /emotional harm during these activities?</t>
  </si>
  <si>
    <t>"What are the main activities of the child during the day"</t>
  </si>
  <si>
    <t xml:space="preserve">Reply options (to be contextualized): "Fetch water, Fetch firewood, Look after livestock, Look after siblings, Look after elders, Cooking, Cleaning, Playing with friends, Study, Transporting people or goods, Garbage collection, Casual labor (waiter or porter), Working with machinery or lifting, Street vending , Domestic labor, Mining, Other work outside the house, Other, No answer" </t>
  </si>
  <si>
    <t xml:space="preserve">AAAQ: Quality </t>
  </si>
  <si>
    <t>Does it exist in JIAF, indicator banks or others</t>
  </si>
  <si>
    <t>Education</t>
  </si>
  <si>
    <t>AAAQ</t>
  </si>
  <si>
    <t>Status/Accessibility &amp; Barriers</t>
  </si>
  <si>
    <t xml:space="preserve">Girls should specifically be consulted about the barriers they may face in accessing education. The consultations can expose (GBV) risks. For measurement the questions can also be asked through surveys/interviews yet consultations will provide more in-depth understanding </t>
  </si>
  <si>
    <t>Narrative, percentage</t>
  </si>
  <si>
    <t>what are the barriers of or challenges that make it difficult for girls in your community to attend or be enrolled in school?</t>
  </si>
  <si>
    <t xml:space="preserve">☐ School stopped functioning and is now closed
☐  Going or attending school is not safe
☐  We can’t afford to pay for the school related expenses
☐  We are not able to register or enrol our children in the school
☐  Our children can’t physically go to the school
☐  School and classes are overcrowded
☐  Lack of staff to run the school
☐  The school infrastructure is poor
☐  The curriculum and teaching are not adapted for our children
☐  Our children are busy working or supporting the household
☐ Parental refusal to send children to school
☐  Lack of interest of children in education                                                                                                                                                                                                                                                                                                                      ☐ marriage / pregnancy                                                                                                                                                                                                                                                                                                                                                       ☐ lack of male / female separation in schools                                                                                                                                                                                                                                                                                                                ☐ Distance too schools too far / lack transportation                                                                                                                                                                                                                                                                                                                  ☐  Girls need to help at home </t>
  </si>
  <si>
    <t>what are the barriers of or challenges that make it difficult for your boys/girls to attend or be enrolled in school?</t>
  </si>
  <si>
    <t xml:space="preserve">Boys should specifically be consulted about the barriers they may face in accessing education. The consultations can expose (GBV) risks. For measurement the questions can also be asked through surveys/interviews yet consultations will provide more in-depth understanding </t>
  </si>
  <si>
    <t>what are the barriers of or challenges that make it difficult for boys in your community to attend or be enrolled in school?</t>
  </si>
  <si>
    <t>☐ School stopped functioning and is now closed
☐  Going or attending school is not safe
☐  We can’t afford to pay for the school related expenses
☐  We are not able to register or enrol our children in the school
☐  Our children can’t physically go to the school
☐  School and classes are overcrowded☐  School and classes are overcrowded
☐  Lack of staff to run the school
☐  The school infrastructure is poor
☐  The curriculum and teaching are not adapted for our children
☐  Our children are busy working or supporting the household
☐ Parental refusal to send children to school
☐  Lack of interest of children in education</t>
  </si>
  <si>
    <t>☐ School stopped functioning and is now closed
☐  Going or attending school is not safe
☐  We can’t afford to pay for the school related expenses
☐  We are not able to register or enrol our children in the school
☐  Our children can’t physically go to the school
☐  School and classes are overcrowded☐  School and classes are overcrowded
☐  Lack of staff to run the school
☐  The school infrastructure is poor
☐  The curriculum and teaching are not adapted for our children
☐  Our children are busy working or supporting the household
☐ Parental refusal to send children to school
☐  Lack of interest of children in education                                                                                                                                                                                                                                                                                                                                                                                                                                                                                                                                                                                                                                          ☐ Distance too schools too far / lack transportation</t>
  </si>
  <si>
    <t xml:space="preserve">Do you feel like you boys generally can access education? What do you think are the main reasons why boys can or cannot attend school?  What types of challenges do you think boys face?  </t>
  </si>
  <si>
    <t>Status/Accessibility &amp; Barriers/Physical &amp; Gender-Based</t>
  </si>
  <si>
    <t>Phsyical and mental well-being</t>
  </si>
  <si>
    <t xml:space="preserve">More in-depth questions about GBV risks that children face on their way to/at schools. </t>
  </si>
  <si>
    <t>Do you think girls/boys in your community are safe going to/being at school? [Yes/No]. What are the main safety concerns?</t>
  </si>
  <si>
    <t>☐ Road to school unsafe
☐ Girls unsafe at school
☐ Early marriage ☐  Pregnancy ☐  Armed groups on road to school/at school
☐  Lack of female teachers 
☐  Pregnancy
☐  Early marriage
☐  Other</t>
  </si>
  <si>
    <t xml:space="preserve">Do you fear for the safety of your girls/boys when going to/being at school? [Yes/No] What are the main reasons for your safety concenrs?  </t>
  </si>
  <si>
    <t xml:space="preserve">Do you think girls in the community feel safe going to school? Why would girls not feel safe? Do you think girls feel safe at the school? Why would they not feel safe? What do you think are reasons why girls from your community cannot go to school? </t>
  </si>
  <si>
    <t>Literacy</t>
  </si>
  <si>
    <t xml:space="preserve">Literacy rates can provide insight into inequality (school accessibility). Also linked to poverty/livelihoods </t>
  </si>
  <si>
    <t xml:space="preserve">% of female literacy rate (total, youth &amp; adult);
% of male literacy rate (total, youth &amp; adult) for comparison;
</t>
  </si>
  <si>
    <t>What are the two highest education levels achieved by your current household members?</t>
  </si>
  <si>
    <t>☐ Primary level
☐ Secondary level (vocational/non-academic secondary qualification)
☐ Secondary level (formal)
☐ Post-secondary technical qualification
☐ University degree (licence, master)
☐ Doctorate or PhD</t>
  </si>
  <si>
    <t>Education levels</t>
  </si>
  <si>
    <t xml:space="preserve">Education levels can provide insight into inequality (school accessibility). Also linked to poverty/livelihoods </t>
  </si>
  <si>
    <t>What are the two highest education levels achieved by your current household members? Enter the number of household members (male/female) per level of education completed</t>
  </si>
  <si>
    <t>Enrollment</t>
  </si>
  <si>
    <t>Enrollment can provide insight into inequality (being able to attend school for girls/boys)</t>
  </si>
  <si>
    <t xml:space="preserve">For household survey, disaggregate by male-headed/female-headed household. Check differences in rates among male-headed, female-headed, whether enrollment rates are higher among male-headed than female-headed, etc.. Check differences in rates between boys/girls. Make assumptions on consequences on lower/higher rates </t>
  </si>
  <si>
    <t>HH/Area</t>
  </si>
  <si>
    <t>All school-aged children in HH are in school/0% dropped out</t>
  </si>
  <si>
    <t>N/A/&lt;10% dropped out</t>
  </si>
  <si>
    <t>Some school-aged in HH are out of school/&lt;20% dropped out</t>
  </si>
  <si>
    <t>N/A/&lt;30% dropped out</t>
  </si>
  <si>
    <t>Facilities/attributes</t>
  </si>
  <si>
    <t>Impact</t>
  </si>
  <si>
    <t>Part of barrier analysis - why girls/boys cannot go to school; schools not available</t>
  </si>
  <si>
    <t xml:space="preserve"># and % of functional (pre-school/primary/secondary) schools                                                                        # and % of (pre-school/primary/secondary) schools destroyed or damaged                                                                                              # and % of functional (pre-school/primary/secondary) classrooms </t>
  </si>
  <si>
    <t>What type(s) / Number of school  are present / functional here?</t>
  </si>
  <si>
    <t>☐ Pre-primary
☐ Primary
☐ Secondary</t>
  </si>
  <si>
    <t>Area</t>
  </si>
  <si>
    <t>All schools open/functional</t>
  </si>
  <si>
    <t>&lt;10% schools open/functional</t>
  </si>
  <si>
    <t>11-20% schools open/functional</t>
  </si>
  <si>
    <t>21-40% schools open/fucntional</t>
  </si>
  <si>
    <t>&gt;41% schools open/functional</t>
  </si>
  <si>
    <t>Facilities/basic ammenities</t>
  </si>
  <si>
    <t>Part of barrier analysis - why (adolescent) girls may face additional barriers (unsafe access to latrines)</t>
  </si>
  <si>
    <t xml:space="preserve"># and % facilities (pre-school/primary/secondary) with latrines                                                                                                                                                                                                                                                                                       # and % of facilities (pre-school-primary-secondary) with latrines that are  destroyed or damaged                                                                                                                                                                                                                              # and % facilities (pre-school/primary/secondary) with gender-segregated latrines  </t>
  </si>
  <si>
    <t>How many functioning latrines for students are there at this school? How many are gender-segregated?</t>
  </si>
  <si>
    <t>Enter # latrines/Enter # sex-segregated latrines</t>
  </si>
  <si>
    <t>Observe/count #latrines and sex-segregated latrines</t>
  </si>
  <si>
    <t>Status/Accessibility &amp; Barriers/Physical</t>
  </si>
  <si>
    <t>Long distances can increase GBV risks</t>
  </si>
  <si>
    <t>Average time/distance boys and girls travel to education facility/LC;</t>
  </si>
  <si>
    <t>Integer</t>
  </si>
  <si>
    <t xml:space="preserve">What is the average time for girls/boys to access school? </t>
  </si>
  <si>
    <t xml:space="preserve">☐15-20 min
☐ 21-35 min                                                                ☐  36-50 min                                  ☐  51-60 min                          </t>
  </si>
  <si>
    <t xml:space="preserve">For household survey, disaggregate by male-headed/female-headed household. Check differences in rates among male-headed, female-headed. Look at protection/GBV risks that may occur at long distances </t>
  </si>
  <si>
    <t>Less than 20min</t>
  </si>
  <si>
    <t>20-40min</t>
  </si>
  <si>
    <t>&gt;40 min</t>
  </si>
  <si>
    <t>Recruitment &amp; Selection/Gender equality</t>
  </si>
  <si>
    <t xml:space="preserve">Having only male teachers may deter parents from sending adolescent girls to school; </t>
  </si>
  <si>
    <t>Integer/Percentage</t>
  </si>
  <si>
    <t xml:space="preserve">Do you think there are sufficient teachers at your school? Do you feel comfortable with your teachers at school or in class? Why/why not? </t>
  </si>
  <si>
    <t xml:space="preserve">How many female teachers are at this location? How many students are at this location (disaggregation male/female)? </t>
  </si>
  <si>
    <t>Having female perspectives on decision-making bodies can improve the reduction of GBV risks</t>
  </si>
  <si>
    <t>How many of the female teachers/female personnel are in PTA/decision-making body?</t>
  </si>
  <si>
    <t xml:space="preserve">Training on PSEA can reduce risk of exploitation and abuse </t>
  </si>
  <si>
    <t>Nutrition</t>
  </si>
  <si>
    <t xml:space="preserve">Women and girls should specifically be consulted about the barriers they may face in accessing Nutrition (for them/their children). The consultations can expose (GBV) risks. For measurement the questions can also be asked through surveys/interviews yet this will not yield in-depth results </t>
  </si>
  <si>
    <t>What, if any, barriers might women or girls face when accessing nutrition services, either on the way to services or at the nutrition service itself? 
•	Probe about gender norms
•	Probe about different times of day
•	Probe about which specific groups are affected</t>
  </si>
  <si>
    <t>Women and girls should be specifically consulted about safety perceptions regarding accessing/being at nutrition facilities. Though services may exist, there may be a variety of reasons why women and girls may not feel safe using them. As they are often the primary caretaker of children, this may also mean less children access these services. Understanding safety perceptions will help improve programming and reduce GBV risks. Safety perceptions can be obtained quantitatvely; consultations can be more helpful</t>
  </si>
  <si>
    <t>Are there any groups or people in the community unable to access nutrition services because they have specific safety concerns? If so, who? Why? Tell me about any safety risks for women and girls while they access nutrition services
•	Probe about GBV related safety risks [for instance, are there reasons that women or girls might face exploitation by staff or people in positions of authority while accessing services? Are there reasons women or girls might face threats to their safety while trying to access services? In particular, could they face harassment? Violence?
•	Probe about different times of day
•	Probe about risks en route to center and at the center itself
•	Probe about which specific groups are affected</t>
  </si>
  <si>
    <t>Long distances can increase GBV risks. Women/mothers are most likely to take children to nutrition facility and are thus exposed</t>
  </si>
  <si>
    <t xml:space="preserve">Average time/distance to nearest nutrition facility </t>
  </si>
  <si>
    <t>If women and girls, children travel long distance and on top of that have to wait long hours at facilities, it can expose them to GBV risks upon returning late</t>
  </si>
  <si>
    <t>Average waiting time at facility</t>
  </si>
  <si>
    <t>AAAAQ: Quality</t>
  </si>
  <si>
    <t>Household decision-making is often done by men; in some societies women should not be seen with men other than family members. Women may not be allowed to go to nutrition facilities and/or face domestic violence as a result of bringing their children to services without female staff present</t>
  </si>
  <si>
    <t>%of female staff</t>
  </si>
  <si>
    <t>AAAQ: Quality</t>
  </si>
  <si>
    <t>Nutrition facilities may also have sanitation facilities. These can be unsafe</t>
  </si>
  <si>
    <t>%nutrition facilities with safe/functional latrine (lock)</t>
  </si>
  <si>
    <t xml:space="preserve">Food consumption and diets can be informed by gender norms, e.g. girls eating the last nutritious scraps, or the fifth wife not getting enough food. Understanding these dynamics in different contexts can help inform </t>
  </si>
  <si>
    <t>Gender norms related to food consumption and diets</t>
  </si>
  <si>
    <t>Gender norms: Household decision-making, e.g. how to use money, who eat what</t>
  </si>
  <si>
    <t>WASH</t>
  </si>
  <si>
    <t>Access/Quality/Reliability/Utilisation/Behavior</t>
  </si>
  <si>
    <t>Do people in the community have problems related to access to water? If yes, which ones?</t>
  </si>
  <si>
    <t xml:space="preserve">1) ☐ Yes; ☐ No; ☐ Don’t know 
2) If yes, select multiple
☐ Waterpoints are too far
☐ Waterpoints are difficult to reach (especially for people with disabilities)
☐ Fetching water is a dangerous activity
☐ Some groups (children, women, elderly, ethnic minorities, etc.) do not have access to the   waterpoints
☐ Insufficient number of water points / waiting time at water points
☐ Water points are not functioning or close
☐ Water is not available at the market
☐ Water is too expensive
☐ Not enough container to store the water 
☐ Don’t like taste / quality of water
☐ Other (please list)
☐ Don’t know
</t>
  </si>
  <si>
    <t>Does your household have problems related to access to water?  If yes, which ones?</t>
  </si>
  <si>
    <t>1) ☐ Yes; ☐ No; ☐ Don’t know 
2) If yes, follow with list:
☐ Waterpoints are too far
☐ Waterpoints are difficult to reach (especially for people with disabilities)
☐ Fetching water is a dangerous activity
☐ Some groups (children, women, elderly, ethnic minorities, etc.) do not have access to the   waterpoints
☐ Insufficient number of water points / waiting time at water points;
☐ Water points are not functioning or close
☐ Water is not available at the market
☐ Water is too expensive
☐ Not enough container to store the water 
☐ Don’t like taste / quality of water
☐ Other (please list)
☐ Don’t know</t>
  </si>
  <si>
    <t>How far are the closest facilities? Do women/boys/girls access facilities (alone/in group - during day/night)? Are there any reasons why women wouldn’t want to use any particular WASH facilities including latrines, showers, and water points in the POC? If yes, what are the reasons?
How do you feel about using the current WASH facilities- latrines, water points and showers as women and girls? Ask participants to give reasons to explain their feelings</t>
  </si>
  <si>
    <t>Do people in the community have problems related to sanitation facilities (latrines/toilets)? If yes, which ones?</t>
  </si>
  <si>
    <t>1) ☐ Yes; ☐ No; ☐ Don’t know 
2) If yes, select multiple:
☐ Lack of sanitation facilities (latrines/toilets) / facilities too crowded
☐ Sanitation facilities (latrines/toilets) are not functioning or full
☐ Sanitation facilities (latrines/toilets) are unclean/unhygienic
☐ Sanitation facilities (latrines/toilets) are not private (no locks/door/walls/lighting etc.)
☐ Sanitation facilities (latrines/toilets) are not segregated between men and women
☐ Sanitation facilities (latrines/toilets) are too far
☐ Sanitation facilities (latrines/toilets) are difficult to reach (especially for people with disabilities)
☐ Going to the sanitation facilities (latrines/toilets) is dangerous
☐ Some groups (children, women, elderly, ethnic minorities, etc.) do not have access to sanitation  facilities (latrines/toilets)
☐ Other (specify)
☐ Don't know</t>
  </si>
  <si>
    <t>Do you have problems related to sanitation facilities (latrines/toilets)?  If yes, which ones?</t>
  </si>
  <si>
    <t>Women and girls should be specifically consulted about safety perceptions regarding water and sanitation. Though services may exist, there may be a variety of reasons why women and girls may not feel safe using them. Understanding this will help improve programming and reduce GBV risks. Safety perceptions can be obtained quantitatvely; consultations can be more helpful</t>
  </si>
  <si>
    <t>Access/Quality</t>
  </si>
  <si>
    <t>Women and girls tend to be responsible for fetching water. The time and distance covered to fetch water can expose them to GBV risks</t>
  </si>
  <si>
    <t xml:space="preserve">Average time/distance to water points
</t>
  </si>
  <si>
    <t>Integer, percentage, narrative</t>
  </si>
  <si>
    <t>How long does it take for people in your community to collect water?</t>
  </si>
  <si>
    <t xml:space="preserve"> less than 5 minutes; 5-15 minutes; between 16-30 minutes; more than 30 minutes;</t>
  </si>
  <si>
    <t xml:space="preserve">How long does it take to go to your main water source, fetch water, and return (including queuing at the water source)? </t>
  </si>
  <si>
    <t>☐ Water on premises        
☐ Less than 5 min to fetch and return     
☐ Between 5 and 15 min to fetch and return   
☐ Between 16 and 30 min to fetch and return
☐ More than 31min to fetch and return 
☐ Don’t know</t>
  </si>
  <si>
    <t>Tie the time and distance to the exposure of GBV risks. Triangulate with secondary data/contextual knowledge whether women and girls are responsible for fetching water. Tie the distance/time and/or frequency of fetching water to GBV risks that are in the area. For example, do women/girls need to cross through checkpoints, are there armed actors in the area, is the route safe or difficult, are there long waiting times, is there a lot of harassment, etc. It is best to combine quantitative measures (i.e. the time and distance) with Focus Group Discussions on women and girls' experiences</t>
  </si>
  <si>
    <t>Quality</t>
  </si>
  <si>
    <t>Yes/No</t>
  </si>
  <si>
    <t>Would women and girls in your community feel safe using [WASH] at night? Are there lights at your [WASH] facilities? What are reasons that women/girls do not feel safe using latrines at night? What can be done to improve this?</t>
  </si>
  <si>
    <t xml:space="preserve">Part of barrier analysis - Gender-segregated facilities can improve safety/comfort for women and girls to access </t>
  </si>
  <si>
    <t>Do you share your latrine with more than 20 people? Are the latrines your household uses separated for male/female?</t>
  </si>
  <si>
    <t>Availability of sanitation facilities can reduce GBV risks - e.g. open defacation could expose women and girls to GBV risks (if they have to e.g. go to forest, etc.)</t>
  </si>
  <si>
    <t>Type of sanitation</t>
  </si>
  <si>
    <t>What is the most common type of sanitation facilities (latrines/toilets) used by people in the community?</t>
  </si>
  <si>
    <t xml:space="preserve">☐ Flush or pour/flush toilet       
☐ Pit latrine without a slab or platform    
☐ Pit latrine with a slab and platform  
☐ Open hole  
☐ Pit VIP toilet      
☐ Bucket toilet 
☐ Plastic bag
☐ Hanging toilet/latrine
☐ None of the above, open defecation          
☐ Other (specify)      
☐ Don't know
</t>
  </si>
  <si>
    <t>What kind of sanitation facility (latrine/toilet) does your household usually use?</t>
  </si>
  <si>
    <t>☐ Flush or pour/flush toilet       
☐ Pit latrine without a slab or platform    
☐ Pit latrine with a slab and platform  
☐ Open hole  
☐ Pit VIP toilet      
☐ Bucket toilet 
☐ Plastic bag
☐ Hanging toilet/latrine
☐ None of the above, open defecation          
☐ Other (specify)      
☐ Don't know</t>
  </si>
  <si>
    <t>Coping Mechanisms</t>
  </si>
  <si>
    <t>negative coping strategy on water can increase the risks for women and girls (go to further places, less safe places to obtain water etc.)</t>
  </si>
  <si>
    <t>First: Do people in the community have enough water for other purposes such as cooking, bathing and washing? 
(If applicable) How do people in the community adapt to lack of water?</t>
  </si>
  <si>
    <t>☐ Rely on less preferred (unimproved/untreated) water sources for drinking water;
☐ Rely on surface water for drinking water; 
☐ Rely on less preferred (unimproved/untreated) water sources for other purposes such as cooking and washing;
☐ Rely on surface water for other purposes such as cooking and washing;
☐ Fetch water at a source further than the usual one;
☐ Send children to fetch water;
☐ Fetch water at a source that could be dangerous; 
☐ Spend money (or credit) on water that should otherwise be used for other purposes; 
☐ Reduce drinking water consumption (drink less);
☐ Reduce water consumption for other purposes (bathe less, etc.);
 ☐ Other (please list); ☐ Don’t know</t>
  </si>
  <si>
    <t>First ask: Does your household have problems related to access to water?  If yes, which ones?
(If applicable) How does your household adapt to lack of water?</t>
  </si>
  <si>
    <t>0-20</t>
  </si>
  <si>
    <t>21-40</t>
  </si>
  <si>
    <t>41-60</t>
  </si>
  <si>
    <t>61-80</t>
  </si>
  <si>
    <t>81-100</t>
  </si>
  <si>
    <t>Without access to (improved) water, people can resort to negative coping mechanisms related to water, which can heighten the exposure to GBV risks/risk of GBV</t>
  </si>
  <si>
    <t xml:space="preserve">What is the main source of water used by people in the community for other purposes such as cooking, bathing and washing? </t>
  </si>
  <si>
    <t>☐ Public tap/standpipe
☐ Handpumps/boreholes     
☐ Protected well
☐ Unprotected well     
☐ Water seller/kiosks      
☐ Piped connection to house (or neighbor's house)      
☐ Protected spring      
☐ Unprotected spring      
☐ Rain water collection      
☐ Bottled water, water sachets     
☐ Tanker trucks     
☐ Surface water (lake, pond, dam, river)     
☐ Other (please specify)     
☐ Don’t know
☐ Other (please list)
☐ Don’t know</t>
  </si>
  <si>
    <t xml:space="preserve">What is the main source of water used by your household for drinking? </t>
  </si>
  <si>
    <t>Water comes from an improved water source which is located on premises</t>
  </si>
  <si>
    <t>Water comes from an improved water source, provided collection time is not more than 30 minutes for a roundtrip, including queuing</t>
  </si>
  <si>
    <t>Water comes from an improved source for which collection time exceeds 30 minutes for a roundtrip, including queuing</t>
  </si>
  <si>
    <t>Water comes from an unimproved water source</t>
  </si>
  <si>
    <t>Water comes directly from rivers, lakes, ponds, etc.</t>
  </si>
  <si>
    <t>Without access to functional sanitation facilities, people may resort to negative coping mechanisms that can height the exposure to GBV risk/risk of GBV</t>
  </si>
  <si>
    <t>#/% of HHs having access to a functional and improved sanitation facility</t>
  </si>
  <si>
    <t>Access to improved sanitation facilities, not shared with other households</t>
  </si>
  <si>
    <t>Access to improved sanitation facilities, shared with less than 20 people</t>
  </si>
  <si>
    <t>Access to improved sanitation facilities, shared with more than 20 people</t>
  </si>
  <si>
    <t>Access to unimproved facilities OR access to improved facilities shared with more than 50 people</t>
  </si>
  <si>
    <t>Disposal of human faeces in open spaces or with solid waste</t>
  </si>
  <si>
    <t>Part of barrier analysis</t>
  </si>
  <si>
    <t>Do all groups in your community have access to sufficient [WASH/water/etc]? If not, please specify which groups do not have access</t>
  </si>
  <si>
    <t>Yes/No; [Specific list of groups per context]</t>
  </si>
  <si>
    <t>Yes/No; [Specific list of groups per context, e.g. girls under 18, boys under 18, women, men, specific ethnic group, etc.)</t>
  </si>
  <si>
    <t>Are there specific groups in your community that may have difficulty obtaining [WASH]? What are girls (under 18) difficulty with obtaining [WASH]; what are women's difficulty with obtaining [WASH] What do you think are the challenges they face?</t>
  </si>
  <si>
    <t>% of affected population who feel that they have a safe, accessible and responsive channel for providing feedback to WASH partners </t>
  </si>
  <si>
    <t>Gender norms: roles of female and male re. WASH (water collection, cleaning, hygiene etc)</t>
  </si>
  <si>
    <t>N/A</t>
  </si>
  <si>
    <r>
      <t>KI &amp; Enumerators are not Child Protection expert</t>
    </r>
    <r>
      <rPr>
        <sz val="10"/>
        <rFont val="Univers"/>
        <family val="2"/>
      </rPr>
      <t xml:space="preserve">
Approximately how many children under 18 years in this location have been involved in the type of work that puts their health or safety at risk?
Nobody (0 children); A few (around 10% of children); Some (around 25% of children); About half (around 50% of children); Most (around 75% of children); All children (around 100% of children); Do not know /No Answer (do not use as an exact number</t>
    </r>
  </si>
  <si>
    <r>
      <t>KI &amp; Enumerators are not Child Protection expert</t>
    </r>
    <r>
      <rPr>
        <sz val="10"/>
        <rFont val="Univers"/>
        <family val="2"/>
      </rPr>
      <t xml:space="preserve">
Perceived increase in child marriage:
   - Has the number of marriages of girls under 18 living in the location increased in the last [recall period]? 
   - Approximately how many girls under 18 years in this location got married during the last (recall period)? </t>
    </r>
  </si>
  <si>
    <t>Engagement in harmful activities can expose children to risks of GBV. The assumption would be that more the more activities engaged in, the higher the risk</t>
  </si>
  <si>
    <t xml:space="preserve">This can inform risks for child protection. Girls and boys not attending school can lead to exploitation and other GBV risks </t>
  </si>
  <si>
    <t>This can inform risks for child protection, and girls and boys engaged in labor can be exposed to more GBV risks</t>
  </si>
  <si>
    <t>Girls and boys outside of care from typical caregivers including parents, can be more at risk, including of e.g. exploitation and abuse or other GBV risks</t>
  </si>
  <si>
    <t>Yes (JIAF)</t>
  </si>
  <si>
    <t>Yes (JIAF previously)</t>
  </si>
  <si>
    <t>Safety perception</t>
  </si>
  <si>
    <t xml:space="preserve">This indicator matrix contains indicators to identify, analyze, and monitor risks for gender-based violence (GBV). Gender-based violence does not happen in a silo and is often linked to risks that occur in the (operational) environment of humanitarian situations. </t>
  </si>
  <si>
    <t xml:space="preserve">For sectoral colleagues: Per sector you will find indicators that can inform possible GBV risks in your sector. You can choose to collect data to analyze GBV risks or establish what needs to be done to integrate GBV risk mitigation into your sector.                                                                                                                         </t>
  </si>
  <si>
    <t xml:space="preserve">For GBV colleagues: All indicators listed can inform GBV risks per sector. It is helpful to integrate indicators into assessments and monitoring in all sectors where possible. </t>
  </si>
  <si>
    <t xml:space="preserve">Information type: denotes which category the indicator falls in, according to the accompanying guidance. There are three categories: AAAQ (Availability, Accessibility, Acceptance, and Quality), safety perceptions, and 'other'. </t>
  </si>
  <si>
    <t>This column lists the link to the sector's own analysis framework where possible. The cluster analysis frameworks have been used to classify the indicators.</t>
  </si>
  <si>
    <t xml:space="preserve">DATA COLLECTION METHOD: TYPE OF METHODS THAT CAN BE USED FOR THE INDICATOR. √ MEANS CAN BE USED, X MEANS SHOULD NOT BE USED. </t>
  </si>
  <si>
    <t>Whether indicator is used for severity analysis</t>
  </si>
  <si>
    <t xml:space="preserve">Part of barrier analysis - why people may be missing information. This can deter girls and boys from accessing services. </t>
  </si>
  <si>
    <t xml:space="preserve">Availability of Child Protection Services (by type of services e.g. FTR, MHPSS, CFS etc) </t>
  </si>
  <si>
    <t xml:space="preserve">e.g. % of location with minimum CP services, % of location with FTR services </t>
  </si>
  <si>
    <t>% of HHs with knowledge on available core CP services</t>
  </si>
  <si>
    <t>Knowledge of available services</t>
  </si>
  <si>
    <t>They don’t know that services are available, parents do not allow them, they are busy with HH chore, shame/stigma, difficulties to reach, always too many people/too long to wait, the quality of services is not good…</t>
  </si>
  <si>
    <t>Accessibility of child protection services</t>
  </si>
  <si>
    <t>% of girls / boys without access to core CP services (+ reasons)</t>
  </si>
  <si>
    <t>What are the main reasons why your children cannot access CP serices?</t>
  </si>
  <si>
    <t>Understanding social norms in the family</t>
  </si>
  <si>
    <t>%HH with children married under age 18</t>
  </si>
  <si>
    <t>Safety perceptions</t>
  </si>
  <si>
    <t>Child protection risks</t>
  </si>
  <si>
    <t>%HH where children engaged in child labor</t>
  </si>
  <si>
    <t>Engagement in child labor</t>
  </si>
  <si>
    <t>%children engaed in child labor</t>
  </si>
  <si>
    <t>%children not attending school</t>
  </si>
  <si>
    <t xml:space="preserve">School attendance </t>
  </si>
  <si>
    <t>Safety perception to (accessing) CP services</t>
  </si>
  <si>
    <t>%of KI fearing for safety of children</t>
  </si>
  <si>
    <t xml:space="preserve">1. Are you currently scared for the safety of [boys, girls]? Yes/No                     What are you mostly concerned about when you think of the health and safety of your children in this current situation? Top 3 </t>
  </si>
  <si>
    <t>%HH with safety concerns for children and Top 3 concerns</t>
  </si>
  <si>
    <t>All core CP services are available</t>
  </si>
  <si>
    <t>CP referral mechanism + 3 services</t>
  </si>
  <si>
    <t>CP referral mechanism + 2 services</t>
  </si>
  <si>
    <t>CP referral mechanism + 1 services</t>
  </si>
  <si>
    <t>No CP referral mechanism</t>
  </si>
  <si>
    <t xml:space="preserve">Child labor </t>
  </si>
  <si>
    <t>None reported</t>
  </si>
  <si>
    <t>20%-50% of children are engaged in child labor                     Many children are engaged in hazardous child labor</t>
  </si>
  <si>
    <t>&lt;20% HH reported a child engaged in child labor                                                Some children are engaged in hazardous child labor</t>
  </si>
  <si>
    <t>&gt;50% of children are engaged in child labor                                                The majority of children are engaed in child labor</t>
  </si>
  <si>
    <t>% of girls / boys that have been separated from their parents or other typical adult caregivers</t>
  </si>
  <si>
    <t>At least 1 HH selected: left house to seek employment</t>
  </si>
  <si>
    <t>At least 1 HH selected: left house to study/don’t know</t>
  </si>
  <si>
    <t>At least 1 HH selected: married and last the house or arbitrarily detained</t>
  </si>
  <si>
    <t>At least 1 HH selected: left house to engage with army/armed groups, kidnapped/abducted/missing (left and no news)</t>
  </si>
  <si>
    <t>Does your HH have any child, son or daughter (&lt;18 years) not currently living in the HH? If yes, how many? What is the reason for why your children/child are/is not living in the household?</t>
  </si>
  <si>
    <t>Separation from caregivers</t>
  </si>
  <si>
    <t>Left to study, left to seek employment, married and left the house, kidnapped/abducted, left to join army/armed groups, left and no news (missing), arbitrarily detained, don't know</t>
  </si>
  <si>
    <t>Are you aware of any children that leave the household/parents/caregivers? Have you heard of reasons why the children leave?</t>
  </si>
  <si>
    <t xml:space="preserve">Child marriage </t>
  </si>
  <si>
    <t>%Kis perceiving increase of child marriage</t>
  </si>
  <si>
    <t>Engagement in harmful activities</t>
  </si>
  <si>
    <t>%HH with child engaged in harmful activities</t>
  </si>
  <si>
    <t>&lt;XX% HH reported child marriage</t>
  </si>
  <si>
    <t>%HH reported child marriage</t>
  </si>
  <si>
    <t>&gt;XX% of HH reported child marriage</t>
  </si>
  <si>
    <t>10%-30% of HH reported a child engaged in harmful activities                                                  KI= many children are engaged in 1 harmful activity</t>
  </si>
  <si>
    <t>&lt;10% of HH reported a child engaged in harmful activities                                                  KI= a limited number of children are engaged in 1 harmful activity</t>
  </si>
  <si>
    <t>&lt;50% of HH reported a child engaged in harmful activities                                                  KI= many children are engaged in more than 2 harmful activities</t>
  </si>
  <si>
    <t>30%-50% of HH reported a child engaged in harmful activities                                                  KI= many children are engaged in 2 harmful activities</t>
  </si>
  <si>
    <t>Awareness of CP services</t>
  </si>
  <si>
    <t>Do you know that XYZ service exist in your community? Have other children in your community discussed with you going to XYZ (e.g. Child Safe Space?)</t>
  </si>
  <si>
    <t>Part of barrier analysis: access. Whether children have access to child protection services (percentage wise) and what the main barriers to accessing these facilities may be can help inform risks and what to do to mitigate them</t>
  </si>
  <si>
    <t>Do you think children feel safe when they are going to/from (Child protection service)? What would be reasons why they would not feel safe/comfortable going to (Child protection service?)? What do you think can be done so that children are more comfortable accessing X service</t>
  </si>
  <si>
    <t>Yes (for education)</t>
  </si>
  <si>
    <t>Yes. (JIAF)</t>
  </si>
  <si>
    <t>Yes (very common research question for CP)</t>
  </si>
  <si>
    <t>Yes (Common research question and often in MSNA too)</t>
  </si>
  <si>
    <t>%People having problems accessing water/%locations where people have problems accessing water</t>
  </si>
  <si>
    <t>Yes (JIAF and NIAF)</t>
  </si>
  <si>
    <t>Accessing water</t>
  </si>
  <si>
    <t>Barriers to accessing sanitation. These barriers can be measured in qualitative or quantitative ways.</t>
  </si>
  <si>
    <t>x</t>
  </si>
  <si>
    <t>%People having problems with sanitation/%locations where people have problesm with sanitation</t>
  </si>
  <si>
    <t>%HH having problems with sanitation</t>
  </si>
  <si>
    <t>%people with access to sanitation facilities/%locations where people have access to sanitation facilities</t>
  </si>
  <si>
    <t>%people with access to improved water source</t>
  </si>
  <si>
    <t>%HH with access to improved water source</t>
  </si>
  <si>
    <t xml:space="preserve">Availabilty/access to improved water source
</t>
  </si>
  <si>
    <t xml:space="preserve">Availability/access to sanitation facility
</t>
  </si>
  <si>
    <t>AAAQ: Availability/Accessibility</t>
  </si>
  <si>
    <t xml:space="preserve">Open </t>
  </si>
  <si>
    <t xml:space="preserve">Part of barrier analysis. There may be different barriers to accessing sanitation, some of which can be linked to GBV risks.Women and girls should specifically be consulted about the barriers they may face in accessing sanitation [latrines, sanitation facilities]. </t>
  </si>
  <si>
    <t>Observe</t>
  </si>
  <si>
    <t>Safety Audit</t>
  </si>
  <si>
    <t>%People with water source available in xx minutes</t>
  </si>
  <si>
    <t>%HH who spend less than 30 min collecting water</t>
  </si>
  <si>
    <t>CP services are not available, CP serivces are not suitable for girls/boys, No CP services available in this location, CP services are not safe for girls/boys etc (to be adapted in the context)</t>
  </si>
  <si>
    <t>How far are the closest water points? How long does it take for women and girls to fetch water? Do women and girls experience any issues related to the time it takes to fetch water?</t>
  </si>
  <si>
    <t>Time to fetch water</t>
  </si>
  <si>
    <t>Safety perception in using WASH facilities</t>
  </si>
  <si>
    <t>Adapt in each country</t>
  </si>
  <si>
    <t xml:space="preserve"># and % Facilities [latrines][wash blocks][water points] that are gender segregated;                </t>
  </si>
  <si>
    <t>%people with access to improve sanitation/%locations where people have access to improved sanitation</t>
  </si>
  <si>
    <t>%HH with access to improved sanitation</t>
  </si>
  <si>
    <t>Observe type of sanitiation</t>
  </si>
  <si>
    <t>Count gender-segregated facilities. Observe usage of facilities even if gender-segregated (i.e. do men use women's facility etc)</t>
  </si>
  <si>
    <t>%HH using negative coping mechanisms (related to water)</t>
  </si>
  <si>
    <t>%people using negative coping mechanisms (related to water)/%locations where people use negative coping mechanisms (related to water)</t>
  </si>
  <si>
    <t xml:space="preserve">Are there issues in the community with not having enough water? How do you think people cope with a lack of water? </t>
  </si>
  <si>
    <t>%locations where all groups have access to WASH</t>
  </si>
  <si>
    <t>Water access for different groups</t>
  </si>
  <si>
    <t xml:space="preserve">See the CP Rapid Assessment tool </t>
  </si>
  <si>
    <t xml:space="preserve">Civil documents </t>
  </si>
  <si>
    <t>% of girls/boys without civil documents</t>
  </si>
  <si>
    <t>Does every person under 18 in your household have the following documents?</t>
  </si>
  <si>
    <t>National ID card/, birth certificate (adapt in the context)</t>
  </si>
  <si>
    <t>Barriers to civil documents</t>
  </si>
  <si>
    <t>All household members have valid documentation, including birth certificate, ID card and passport</t>
  </si>
  <si>
    <t>All household members have valid documentation, including birth certificate and ID card</t>
  </si>
  <si>
    <t>At least one member of the HH don’t have valid ID card or passport but can obtain new ones</t>
  </si>
  <si>
    <t>At least one member of the HH don’t have valid ID card or passport and can’t obtain new ones</t>
  </si>
  <si>
    <t>At least one member of the HH don’t have birth certificate</t>
  </si>
  <si>
    <t xml:space="preserve">Humanitarian Condition </t>
  </si>
  <si>
    <t>Observation</t>
  </si>
  <si>
    <t>Part of barrier analysis: barriers to accessing nutrition facilities. These barriers can be measured in qualitative or quantitative ways. For an explanation of all the barriers (physical, financial, social, safety and security, denial of services), consult the word guide</t>
  </si>
  <si>
    <t>%HH where people have difficulty accessing nutrition facilities</t>
  </si>
  <si>
    <t>Barriers to accessing nutrition facilities</t>
  </si>
  <si>
    <t xml:space="preserve">Safety perception going to/being at nutrition facilities. </t>
  </si>
  <si>
    <t>Safety perception going to/from facility</t>
  </si>
  <si>
    <t>Observe ratio female:male staff, staff records</t>
  </si>
  <si>
    <r>
      <t xml:space="preserve">Expert KI: </t>
    </r>
    <r>
      <rPr>
        <sz val="10"/>
        <color theme="1"/>
        <rFont val="Univers"/>
        <family val="2"/>
      </rPr>
      <t>How many male/female staff are in this facility?</t>
    </r>
  </si>
  <si>
    <t>Observe waiting time at facility from waiting room to consultations</t>
  </si>
  <si>
    <r>
      <rPr>
        <i/>
        <sz val="10"/>
        <color theme="1"/>
        <rFont val="Univers"/>
        <family val="2"/>
      </rPr>
      <t xml:space="preserve">Expert KI /KI with facility users: </t>
    </r>
    <r>
      <rPr>
        <sz val="10"/>
        <color theme="1"/>
        <rFont val="Univers"/>
        <family val="2"/>
      </rPr>
      <t>What is the average time you spend waiting to be helped at this facility?</t>
    </r>
  </si>
  <si>
    <t xml:space="preserve">5-10min, 10-15 min, 15-20 min, 20-30 min, &gt;30 min, </t>
  </si>
  <si>
    <t>Percentage, integer, narrative</t>
  </si>
  <si>
    <t>How long does it take on average to be helped at the nutrition facility? Do you think waiting times are too long for women in your community? What are consequences of the waiting time?</t>
  </si>
  <si>
    <t>Training on PSEA and signed Code of Conducts</t>
  </si>
  <si>
    <t>%nutrition frontline workers trained on PSEA and CoC</t>
  </si>
  <si>
    <r>
      <t xml:space="preserve">Expert KI (with facility records): </t>
    </r>
    <r>
      <rPr>
        <sz val="10"/>
        <color theme="1"/>
        <rFont val="Univers"/>
        <family val="2"/>
      </rPr>
      <t>How many of your staff have received training on PSEA/COC?</t>
    </r>
  </si>
  <si>
    <t>%nutrition frontline workers trained on GBV referrals</t>
  </si>
  <si>
    <r>
      <t xml:space="preserve">Expert KI (with facility records): </t>
    </r>
    <r>
      <rPr>
        <sz val="10"/>
        <color theme="1"/>
        <rFont val="Univers"/>
        <family val="2"/>
      </rPr>
      <t>How many of your staff have received training on GBV referrals?</t>
    </r>
  </si>
  <si>
    <t>Does your HH make use of nutrition services? Yes/No What is the average time at the nutrition facility?</t>
  </si>
  <si>
    <t>%HH waiting &gt;30 min</t>
  </si>
  <si>
    <t>%people waiting &gt;30 min</t>
  </si>
  <si>
    <t>None (around 0%); A few (around 25%); About half (around 50%); Most (around 75%); All (around 100%); Do not know /No Answer </t>
  </si>
  <si>
    <r>
      <rPr>
        <i/>
        <sz val="11"/>
        <rFont val="Calibri"/>
        <family val="2"/>
      </rPr>
      <t xml:space="preserve">Expert KI (e.g. camp manager): </t>
    </r>
    <r>
      <rPr>
        <sz val="11"/>
        <rFont val="Calibri"/>
        <family val="2"/>
      </rPr>
      <t xml:space="preserve">How many latrines are gender-segragated? </t>
    </r>
    <r>
      <rPr>
        <i/>
        <sz val="11"/>
        <rFont val="Calibri"/>
        <family val="2"/>
      </rPr>
      <t xml:space="preserve">Non-expert KI (e.g. DTM): </t>
    </r>
    <r>
      <rPr>
        <sz val="11"/>
        <rFont val="Calibri"/>
        <family val="2"/>
      </rPr>
      <t>HHow many of the latrines in the site are separated for males and females?</t>
    </r>
  </si>
  <si>
    <t xml:space="preserve"> ,.,m.</t>
  </si>
  <si>
    <t>Expert KI: How many toilets/latrines lock from the inside? Non-expert KI: Do toilets /latrines lock from the inside in the site?</t>
  </si>
  <si>
    <t>Yes/No/Don’t know</t>
  </si>
  <si>
    <t>% of communities where girls have barriers accessing education</t>
  </si>
  <si>
    <t>% of households where girls have barriers accessing education</t>
  </si>
  <si>
    <t>Barriers to education</t>
  </si>
  <si>
    <t xml:space="preserve">Do you feel like girls in your community can access education? What do you think are the main reasons why girls can or cannot attend school?  What types of challenges do you think girls face?  </t>
  </si>
  <si>
    <t>Education barriers</t>
  </si>
  <si>
    <t>% of communities where boys have barriers accessing education</t>
  </si>
  <si>
    <t>% of HH  where boys have barriers accessing education</t>
  </si>
  <si>
    <t xml:space="preserve"> % communities where boys/girls feeling safe accessing education facility</t>
  </si>
  <si>
    <t xml:space="preserve"> % HH fearing for safety for boys/girls when accessing education facility</t>
  </si>
  <si>
    <t>Percentage, Narrative</t>
  </si>
  <si>
    <t>Primary, secondary completion rate of girls and boys</t>
  </si>
  <si>
    <t>Primary/secondary completion rate (% relevant age group)</t>
  </si>
  <si>
    <t>Training on GBV referrals</t>
  </si>
  <si>
    <t>%teachers workers trained on PSEA and CoC</t>
  </si>
  <si>
    <r>
      <t xml:space="preserve">Expert KI (with school records): </t>
    </r>
    <r>
      <rPr>
        <sz val="10"/>
        <color theme="1"/>
        <rFont val="Univers"/>
        <family val="2"/>
      </rPr>
      <t>How many of your staff have received training on PSEA/COC?</t>
    </r>
  </si>
  <si>
    <t>%females in PTA/decision-making body</t>
  </si>
  <si>
    <r>
      <t xml:space="preserve">Expert KI (with school records): </t>
    </r>
    <r>
      <rPr>
        <sz val="10"/>
        <color theme="1"/>
        <rFont val="Univers"/>
        <family val="2"/>
      </rPr>
      <t>How many  women are part of PTA/decision-making body?</t>
    </r>
  </si>
  <si>
    <r>
      <rPr>
        <i/>
        <sz val="10"/>
        <color theme="1"/>
        <rFont val="Univers"/>
        <family val="2"/>
      </rPr>
      <t xml:space="preserve">Expert KI: </t>
    </r>
    <r>
      <rPr>
        <sz val="10"/>
        <color theme="1"/>
        <rFont val="Univers"/>
        <family val="2"/>
      </rPr>
      <t xml:space="preserve">How many female teachers are at this location? </t>
    </r>
  </si>
  <si>
    <t>%female teachers</t>
  </si>
  <si>
    <t>Female representation in the PTA or any school related decision making</t>
  </si>
  <si>
    <t>Training on PSEA and code of conduct</t>
  </si>
  <si>
    <t>WASH in schools</t>
  </si>
  <si>
    <t>School availability</t>
  </si>
  <si>
    <t xml:space="preserve">The indicator/subject (depending on the chosen data collection method specific indicator listed later) </t>
  </si>
  <si>
    <t>Whether the indicator is already a standard indicator in e.g. JIAF, cluster indicator databanks</t>
  </si>
  <si>
    <t>whether information on indicator can be otained in Focus Group Discussions</t>
  </si>
  <si>
    <t xml:space="preserve">whether information on indicator can be otained in Secondary data review: should always be done regardless of data collection method chosen </t>
  </si>
  <si>
    <t>whether information on indicator can be otained in Key informant interviews. There are different types of key informant interviews, expert and non-expert KII. Adjust accordingly</t>
  </si>
  <si>
    <t>whether information on indicator can be otained in Household Surveys</t>
  </si>
  <si>
    <t>whether information on indicator can be otained through Spatial mapping/GIS</t>
  </si>
  <si>
    <t>whether information on indicator can be otained through Service mapping</t>
  </si>
  <si>
    <t>whether information on indicator can be otained in Safety audits (observation)</t>
  </si>
  <si>
    <t>DATA COLLECTION TOOLS GUIDE: SUGGESTED INDICATORS AND QUESTIONS TO INCLUDE PER DATA COLLECTION TECHNIQUE</t>
  </si>
  <si>
    <t>Columns Q-S</t>
  </si>
  <si>
    <t>Indicator, question and answer options for key informant interview</t>
  </si>
  <si>
    <t>Columns T-V</t>
  </si>
  <si>
    <t>Indicator, question for FGD</t>
  </si>
  <si>
    <t>Indicator, question and answer options for household survey</t>
  </si>
  <si>
    <t>Columns W-X</t>
  </si>
  <si>
    <t>Column Y</t>
  </si>
  <si>
    <t>Observation for safety audit</t>
  </si>
  <si>
    <t>Column AB</t>
  </si>
  <si>
    <t>Column AC-AG</t>
  </si>
  <si>
    <t>How to analyze the data/what to pay attention to when doing data analysis</t>
  </si>
  <si>
    <t>Barriers to accessing water. These barriers can be measured in qualitative or quantitative ways. For an explanation of all the barriers (physical, financial, social, safety and security, denial of services), consult the word guide</t>
  </si>
  <si>
    <t xml:space="preserve">Q1. Which members of your household would feel unsafe using WASH facilities, by type, in day or night time? 
Q2. Why they do not feel unsafe using WASH facilities? 
</t>
  </si>
  <si>
    <t>% of HHs reporting using shared latrines that are gender segregated (does not include private latrines not shared by other households)</t>
  </si>
  <si>
    <t>HH: HH using latrines with walls, door, locks and functioning lighting
Area: &gt;80%</t>
  </si>
  <si>
    <t>HH: HH using latrines with walls, door, BUT NO locks and functioning lighting
Area: 51-79%</t>
  </si>
  <si>
    <t>HH: HH using latrines with incomplete walls AND/OR no door, locks or functioning lighting
Area: &lt;50%</t>
  </si>
  <si>
    <t>HH: HH using latrines that are gender segregated
Area: &gt;80%</t>
  </si>
  <si>
    <t>Area: 51-79%</t>
  </si>
  <si>
    <t>HH: HH  using latrines that are NOT gender segregated
Area: &lt;50%</t>
  </si>
  <si>
    <t>HH: Enough water for drinking, cooking, personal hygiene and other domestic purposes OR more than 50 l/d/p
Area: 0-20%</t>
  </si>
  <si>
    <t>HH: Enough water for drinking AND cooking AND personal hygiene, BUT NOT for other domestic purposes OR 15 or more but less than 50 l/d/p
Area: 21-40%</t>
  </si>
  <si>
    <t>HH: Enough water for drinking AND EITHER cooking OR personal hygiene OR 9 or more but less than 15 l/d/p
Area: 41-60%</t>
  </si>
  <si>
    <t>HH: Enough water for drinking BUT NOT for cooking AND personal hygiene OR 3 or more but less than 9 l/d/p
Area: 61-80%</t>
  </si>
  <si>
    <t>HH: Not enough water for drinking OR Less than 3 l/d/p
Area: 81-100%</t>
  </si>
  <si>
    <t>Yes (AQA)</t>
  </si>
  <si>
    <t>Refer to list of questions in the MHM in Emergency Toolkit</t>
  </si>
  <si>
    <t xml:space="preserve">Use the MHM in Emergencies MHM tool. </t>
  </si>
  <si>
    <t>HH: HH have access to MHM items at all times
Area: &gt;80%</t>
  </si>
  <si>
    <t>HH: HH have limited access to MHM items (intermitten access or availability at markets)
Area: 51-79%</t>
  </si>
  <si>
    <t>HH: HH have no access to MHM items
Area: &lt;50%</t>
  </si>
  <si>
    <t xml:space="preserve">If people are not satisfied with WASH services, they may not use available WASH services which can put them in risks of GBV as their WASH needs are not met. </t>
  </si>
  <si>
    <t>See list of questions in the AQA modular analytical frameowrk - people centred apporach. https://washcluster.atlassian.net/wiki/spaces/CTK/pages/10782135/Accountability%2Band%2BQuality%2BAssurance%2BSystem?preview=/10782135/1839693825/2021%20AQA%20Modular%20Analytical%20Framework_FINAL.docx</t>
  </si>
  <si>
    <t>% of HHs who are satisfied that WASH services meet their priority needs in an appropriate and timely way </t>
  </si>
  <si>
    <t xml:space="preserve">Answer options: Very satisfied, satisfied, unsatisfied, very unsatisfied. </t>
  </si>
  <si>
    <t>Area and HH</t>
  </si>
  <si>
    <t>HH: &gt;80%
Area: &gt;80%</t>
  </si>
  <si>
    <t>HH: 51-79%
Area: 51-79%</t>
  </si>
  <si>
    <t>HH: &lt;50%
Area: &lt;50%</t>
  </si>
  <si>
    <t>Gender norms determine people's behaviours. It is important to understand gender norms related to WASH that can be barriers for women and girls from accessing WASH services including MHH.</t>
  </si>
  <si>
    <t xml:space="preserve">Women, girls and boys face additional challenges in accessing feedback mechanisms. But if they cannot access to feedback mechanisms, their opinions are unlikely to be reflected in WASH design which could create additional barriers. </t>
  </si>
  <si>
    <t>Area/HH</t>
  </si>
  <si>
    <t>Used as severity indicator in JIAF?</t>
  </si>
  <si>
    <t>Used as severity indicator in JIAF</t>
  </si>
  <si>
    <t xml:space="preserve">% of HHs having access to a sufficient quantity of water for drinking, cooking, bathing, washing or other domestic use </t>
  </si>
  <si>
    <t xml:space="preserve">Women and girls in reproductive health age needs MHH items but often their needs are not prioritized in WiE. When they cannot access these items, women and girls may forego accessing essential services which can increase GBV risks. There could also be links to women and girls engaging in survival sex to obtain basic MHM. </t>
  </si>
  <si>
    <t>% of women and girls who have access to sufficient MHM items</t>
  </si>
  <si>
    <t xml:space="preserve"> % of HHs with menstruating women and girls have access to sufficient MHM items</t>
  </si>
  <si>
    <t xml:space="preserve">Access to Menstrual health and hygiene (MHH) items and materials
</t>
  </si>
  <si>
    <t>How satisfied are you with your access to WASH services (by type)?</t>
  </si>
  <si>
    <t>See list of questions in the AQA modular analytical framework - people centred approach. https://washcluster.atlassian.net/wiki/spaces/CTK/pages/10782135/Accountability%2Band%2BQuality%2BAssurance%2BSystem?preview=/10782135/1839693825/2021%20AQA%20Modular%20Analytical%20Framework_FINAL.docx</t>
  </si>
  <si>
    <t xml:space="preserve">This indicator needs to be analysed with other indicators i.e. access to WASH services and safety perception.  The response needs to be analysed by at least by age and gender and if possible so that WASH actors can see if there is any gender difference to satisfaction to services. Where people are not satisfied with services, don't feel safe accessing WASH services and are not accessing WASH services, it could mean that there are problems in quality of WASH services which increase GBV risks. </t>
  </si>
  <si>
    <t>% of settlements/areas where WASH services meet their priority needs of the population in an appropriate and timely way  </t>
  </si>
  <si>
    <t>Satisfaction of WASH services</t>
  </si>
  <si>
    <t>WASH barriers per group [integrate into other questions on barriers]</t>
  </si>
  <si>
    <t>The consultations can expose GBV risks that are difficult to find through quantitative measures. For measurement the questions can also be asked through surveys/interviews yet this will not yield in-depth results. Give women and girls in focus group discussions space to talk about challenges the community may face in accessing WASH and tie this to quantitative WASH measures (i.e. tie the barriers women and girls face to the availability/accessibility of water sources)</t>
  </si>
  <si>
    <t>Would a girl/woman from community feel safe using (latrine/wash block/water point, etc)? Why would she maybe feel unsafe? Probe for safety at different times of the day.  What do you propose to make women/girls feel safer? In general, do women and girls feel safe when using latrines, showers and when collecting water at the water points in the POC? If yes why and if no why?  There may be yes or no answers. Please record how many participants feel safe accessing WASH facilities and how many feel unsafe.
an example of FGD guide; https://gbvguidelines.org/en/documents/unicef-wash-safety-audit-fgd-guide-adult/</t>
  </si>
  <si>
    <t xml:space="preserve">Q1. Women, men, girls, boys, eldery women, eldery men, female with disabilities, male with disabilities
Q2. Options - adapt in the context, but some choices could be - distance, design, rumors of attack againt women and girls, lack of privacy, lack of water inside the facilities, lack of street lights etc </t>
  </si>
  <si>
    <t>Q1 answer options
1. [  ] Very unsafe
2. [  ] Unsafe
3. [  ] Safe
4. [  ] Very safe
5. [  ] Don’t know
6. [  ] Refused to answer
Q2. answer options
1. [  ] I worry a lot about safety when accessing services
2. [  ] I worry a little about safety when accessing services
3. [  ] I don’t worry about safety at all when accessing services
4. [  ] Don’t know
5. [  ] Refused to answer</t>
  </si>
  <si>
    <r>
      <rPr>
        <i/>
        <sz val="10"/>
        <rFont val="Univers"/>
        <family val="2"/>
      </rPr>
      <t>[KII with women]</t>
    </r>
    <r>
      <rPr>
        <sz val="10"/>
        <rFont val="Univers"/>
        <family val="2"/>
      </rPr>
      <t xml:space="preserve">
Q1. How safe or unsafe do you feel when accessing WASH services [by type]?
Q2. Do you worry about/fear for your personal safety when going to or returning from WASH services? </t>
    </r>
  </si>
  <si>
    <t>Feedback channels/mechanisms</t>
  </si>
  <si>
    <t xml:space="preserve">FGD: The consultations can expose (GBV) risks. For measurement the questions can also be asked through surveys/interviews yet this may not yield in-depth results. For HH:  Check differences in responses male/female-headed HH (e.g. higher rates of barriers reported in female headed HH? Different barriers?). Look at types of barriers for girls/boys and analyze differences. Tie the barriers found in surveys to gender norms and gender roles. </t>
  </si>
  <si>
    <t xml:space="preserve">FGD: The consultations can expose (GBV) risks. For measurement the questions can also be asked through surveys/interviews yet this may not yield in-depth results. For HH:  Check differences in responses male/female-headed HH (e.g. higher rates of barriers reported in female headed HH? Different barriers? Less possibility for children to go to school in those households?). Look at types of barriers for girls/boys and analyze differences. Tie the barriers found in surveys to gender norms and gender roles. </t>
  </si>
  <si>
    <t>FGD: The consultations can expose (GBV) risks. For measurement the questions can also be asked through surveys/interviews yet this may not yield in-depth results. For KII: if it is a non-specialized KII (e.g. just a member of the community/a community leader) take that into account in analysis as they may not know about risks on the way to school. In HH: check differences in responses male/female-headed HH. Look at underlying gender roles/beliefs (would fear of e.g. pregnacy for girls be different for male/female headed HH?)</t>
  </si>
  <si>
    <t>☐ Road to school unsafe
☐ Girls unsafe at school
☐ Early marriage ☐  Pregnancy ☐  Armed groups on road to school/at school
☐  Lack of female teachers 
☐  Other</t>
  </si>
  <si>
    <t xml:space="preserve">For household survey, disaggregate by male-headed/female-headed household. Check differences in rates among male-headed, female-headed. Compare literacy rates and make assumptions about why literacy rates men/women unequal (why male literacy rate is likely higher than female literacy rate linked to underlying gender inequality) </t>
  </si>
  <si>
    <t xml:space="preserve">For household survey, disaggregate by male-headed/female-headed household. Check differences in rates among male-headed, female-headed. Make assumptions on why enrollment rate for boys is probably higher than for girls. Tie this to possible outcomes/consequences with regards to livelihood access, poverty, etc. </t>
  </si>
  <si>
    <t xml:space="preserve">Look at areas/school locations with most/least functional, safe latrines. Draw conclusions on girls' access to schools with/without safe latrines </t>
  </si>
  <si>
    <t xml:space="preserve">% of affected population feel safe when they access/use nutrition services. </t>
  </si>
  <si>
    <t>Check the percentage of female teachers. Tie this to other indicators above (e.g. barriers to accessing school).</t>
  </si>
  <si>
    <t>What type of CP services (use the term that is suitable in the context) are available in your location?</t>
  </si>
  <si>
    <t>% of HH reported that their children can access/use CP services</t>
  </si>
  <si>
    <t>KIIs with women and girls. 
Are you able to access nutrition services when needed?</t>
  </si>
  <si>
    <t>1. [  ] Usually
2. [  ] Sometimes
3. [  ] Rarely or never
4. [  ] Don't know
5. [  ] Refused to answer</t>
  </si>
  <si>
    <t xml:space="preserve">Nutrition </t>
  </si>
  <si>
    <t>Ask per household member if attending school. For those children not attending school, what are the reasons?</t>
  </si>
  <si>
    <t>Are there any groups of children (age, sex and disability, type of HH) who have challenges in accessing essential civil documents? What are the reasons?</t>
  </si>
  <si>
    <t>How do you deal with menstrual hygiene? Is there access to MHM in this community? How do you obtain MHM items?</t>
  </si>
  <si>
    <t>Best done through FGDs to include voices of women and girls. Keep in mind that in HH and KII (e.g. DTM) the respondents are often male who may not know about and/or prioritize MHM. In HH surveys, compare responses from male-headed vs. female-headed households</t>
  </si>
  <si>
    <t xml:space="preserve">KIIs with women and girls  and other at-risk groups
How safe or unsafe do you feel when accessing nutrition services? 
How safe or unsafe would a woman like you, living in your community, generally feel when accessing nutrition services? </t>
  </si>
  <si>
    <t xml:space="preserve">1. [  ] Very unsafe
2. [  ] Unsafe
3. [  ] Safe
4. [  ] Very safe
5. [  ] Don’t know
6. [  ] Refused to answer
</t>
  </si>
  <si>
    <t>KII to users i.e. women and girls. 
How long does it take you to travel from your community to the nutrition site?</t>
  </si>
  <si>
    <t>Average distance to nutrition facilities</t>
  </si>
  <si>
    <t>Open or options with minutes</t>
  </si>
  <si>
    <t>Narrative and percentage</t>
  </si>
  <si>
    <t xml:space="preserve">%people/%locations where people have difficulty accessing nutrition facilities
% of women and girls reporting being able to “usually” access nutrition services (HHI indicator) </t>
  </si>
  <si>
    <t>Access barriers</t>
  </si>
  <si>
    <t>Part of barrier analysis. There may be different barriers to accessing water and sanitation, some of which can be linked to GBV risks.Women and girls should specifically be consulted about the barriers they may face in accessing water [e.g. water points].</t>
  </si>
  <si>
    <t xml:space="preserve">How do people/women/girls access water points? Are there any difficulties for women and girls in accessing these water points? If yes, which? Are there any particular groups in the community that might have difficulties accessing water points?  How far are the closest facilities? Do women/boys/girls access facilities (alone/in group - during day/night)? Are there any reasons why women wouldn’t want to use any particular WASH facilities including latrines, showers, and water points in the POC? If yes, what are the reasons?
</t>
  </si>
  <si>
    <t xml:space="preserve">Availability of gender-segregated latrines
</t>
  </si>
  <si>
    <t xml:space="preserve">Negative coping mechanisms (related to water)
</t>
  </si>
  <si>
    <t xml:space="preserve">%HH reporting having access to [latrines][wash blocks][water points] with walls, door locks on inside of door and functioning lighting                        </t>
  </si>
  <si>
    <t>Proportion of female staff</t>
  </si>
  <si>
    <t>Focus Group Discussions with women and girls will yield more in-depth data on the possible GBV risks that they may face and other access barriers. Supplement FGDs with quantitative measures. For KII, keep in mind that in some assesments the respondents are often male. In HH surveys, at a minimum compare the responses between male/female respondents and whether they chose different access barriers.</t>
  </si>
  <si>
    <t xml:space="preserve">Safety perceptions are best explored through FGD. Though quantitative measures from KII and HH can support, it will not yield an in-depth understanding of the issues. </t>
  </si>
  <si>
    <t xml:space="preserve"> It is best to supplement quantatitive measures with focus group discussions on women/girls' experiences for a more complete picture (see safety perception question). This can also be done through safety audit (observation) in combination with consultations</t>
  </si>
  <si>
    <t>Substitute quantitative measures on availability/accessibilty with FGDs with women and girls on access/availability. This can also be done through safety audit (observation) in combination with consultations</t>
  </si>
  <si>
    <t>Substitute quantitative measures on availability/accessibilty with FGDs with women and girls on access/availability. For HH surveys: compare different sanitation types for male/female respondents</t>
  </si>
  <si>
    <t>Substitute quantitative measures on coping mechanisms with FGDs to go more into depth about coping mechanisms and what women and girls/households do to cope. Draw conclusions of linking coping mechanism to GBV risk (e.g. fetching water further away can increase risk). For HH surveys compare the different coping mechanisms from male/female respondents</t>
  </si>
  <si>
    <t>Yes (NHS, DHS, etc.)</t>
  </si>
  <si>
    <t xml:space="preserve">Use secondary data (e.g. NHS, DHS) or FGDs to connect household decision-making to nutrition services. If men make decisions in the household, can women take children to services? </t>
  </si>
  <si>
    <t xml:space="preserve">Exploitation and abuse can also take place in health or nutrition facilities. Training staff on PSEA and CoC can help preven this </t>
  </si>
  <si>
    <t xml:space="preserve">Teacher/student relations have different power dynamics; exploitation and abuse could happen in schools. Connect a lack of training to possible risks </t>
  </si>
  <si>
    <t>Tie the distance of the facility to possible GBV risks, triangulate with other data sources on risk along the route and safety perceptions along the way</t>
  </si>
  <si>
    <t>This helps inform whether CP services are safe for girls and boys, and what can be done to increase this/mitigate risks</t>
  </si>
  <si>
    <t xml:space="preserve">Family dynamics and social norms can greatly influence people's behaviours and thus GBV in household (and outside) </t>
  </si>
  <si>
    <t>Social norms</t>
  </si>
  <si>
    <t>Safety perception of CP services</t>
  </si>
  <si>
    <t xml:space="preserve">Yes  </t>
  </si>
  <si>
    <t>%communities where children are not attending school regularly</t>
  </si>
  <si>
    <t>Q1: How many boys/girls in community attend school regularly (percentages) Q2: why do some girls/boys (ask separately) not attend school regularly?</t>
  </si>
  <si>
    <t xml:space="preserve">Keep in mind </t>
  </si>
  <si>
    <t>Keep in mind</t>
  </si>
  <si>
    <t>AAAQ: General</t>
  </si>
  <si>
    <t>Does your household access (latrine/sanitation/wash) facilities with functional locks? Does your household access (latrine/sanitation/wash) with doors/walls? Does your household access latrine/sanitation/wash) which lock from the inside?)</t>
  </si>
  <si>
    <t>Count facilities with lights/solar light, well lit-paths. Count facilities with locks, observe usability of locks. Count facility with doors/walls/privacy</t>
  </si>
  <si>
    <t>The indicator locks, lights, walls/doors, is a combined indicator that consists of several questions. All these contribute to safe facilities. It is  best to triangulate quantitative measures with focus group discussions on women/girls' experiences and feelings of safety. Also note that in such discussions women and girls can also bring up negative consequences of design implemented: e.g. men can use lighting to linger around WASH facilities, e.g. to socialize or other forms of gathering, which may deter women/girls from accessing. Tie accessibiltiy to WASH blocks to health consequences. For HH: compare male/female repsondents and their accessibility to safe WASH facilities</t>
  </si>
  <si>
    <t># and % Facilities [latrines][wash blocks][water points] with locks, lighting, doors/walls</t>
  </si>
  <si>
    <r>
      <rPr>
        <i/>
        <sz val="10"/>
        <rFont val="Univers"/>
        <family val="2"/>
      </rPr>
      <t>Expert KI (e.g. camp manager):</t>
    </r>
    <r>
      <rPr>
        <sz val="10"/>
        <rFont val="Univers"/>
        <family val="2"/>
      </rPr>
      <t xml:space="preserve"> How many facilities have functional locks? </t>
    </r>
    <r>
      <rPr>
        <i/>
        <sz val="10"/>
        <rFont val="Univers"/>
        <family val="2"/>
      </rPr>
      <t>Non-expert KI (e.g. DTM)</t>
    </r>
    <r>
      <rPr>
        <sz val="10"/>
        <rFont val="Univers"/>
        <family val="2"/>
      </rPr>
      <t xml:space="preserve"> How many toilets /latrines lock from the inside in the site?. Expert KI (e.g. camp manager): How many facilities have appropriate lighting? Non-expert KI (e.g. DTM) How many of the paths going to the toilets /latrines are well lit in the site?</t>
    </r>
  </si>
  <si>
    <t>Part of barrier analysis - Locks, lights, and privacy (doors/walls) in WASH facilities can improve safety for women and girls accessing facilities</t>
  </si>
  <si>
    <t>Availability of locks, lights, doors/walls (privacy)</t>
  </si>
  <si>
    <t>% of affected population who feel that they are able to influence the way that assistance is designed, implemented and monitored</t>
  </si>
  <si>
    <t xml:space="preserve">% of HHs/affected population reporting being consulted, or able to participate in, the design, location and delivery of drinking water and other WASH facilities. </t>
  </si>
  <si>
    <t>Substitute quantitative measures on availability/accessibilty with FGDs with women and girls on access/availability to triangulate data</t>
  </si>
  <si>
    <t>Other</t>
  </si>
  <si>
    <t>Where enumerators are women and responders are women and girls, it's possible to ask. In other cases the information may not be accurate. See the core questions on WASH for HH survey for some sample questions for MHM.  https://washdata.org/sites/default/files/documents/reports/2019-03/JMP-2018-core-questions-for-household-surveys.pdf</t>
  </si>
  <si>
    <t>Women and girls should specifically be consulted about the barriers they may face in accessing Nutrition (for them/their children). The consultations can expose (GBV) risks. For measurement the questions can also be asked through surveys/interviews yet this will not yield in-depth results, instead use these to triangulate FGD data</t>
  </si>
  <si>
    <t>Women and girls should specifically be consulted about safety perceptions in nutrition. The consultations can expose (GBV) risks. For measurement the questions can also be asked through surveys/interviews yet this will not yield in-depth results, instead use these to triangulate FGD data</t>
  </si>
  <si>
    <t>When your family member goes to nutrition services, how long does it take the person to travel from your home to the facility?</t>
  </si>
  <si>
    <t xml:space="preserve">Walk from target area to nutrition services. </t>
  </si>
  <si>
    <t>Observe MHM, locks, and safe WASH in nutrition facilities</t>
  </si>
  <si>
    <t>Nutrition facilities with safe/functional latrine (lock + gender segregation + MHM)</t>
  </si>
  <si>
    <t>Nutrition frontline workers can be one of the only aid providers women/children receive or access. Women who are in need of nutrition interventions are more vulnerable. It would be helpful if frontline workers are at least trained on safe referrals in the case an incident is disclosed to them</t>
  </si>
  <si>
    <t>Gender norms can help inform whether e.g. women need permission from husband to leave the house/access nutrition services, food consumption, decision-making on money, etc. which can all relate to nutrition outcomes. When women cannot participate in decision making, GBV risks can increase</t>
  </si>
  <si>
    <t>Who takes decisions at home? Who decides on financial matters? What role does a woman have in decision making? Can you leave the house whenever you want? Etc.</t>
  </si>
  <si>
    <t>Have a better understanding of why/how women are not accessing services can improve nutrition outcomes and reduce GBV risk</t>
  </si>
  <si>
    <t>Food related coping mechanisms</t>
  </si>
  <si>
    <t>Yes (Food security in JIAF)</t>
  </si>
  <si>
    <t>Lack of food is linked to nutrition outcomes; food related coping mechanisms can increase exposure to GBV risk</t>
  </si>
  <si>
    <t>Food security questions</t>
  </si>
  <si>
    <t>How do people in the community cope with a lack of food? What have you heard people do to compensate for a lack of food?</t>
  </si>
  <si>
    <t>Yes (for food security)</t>
  </si>
  <si>
    <t>It is helpful to triangulate quantitative measures with FGDs on barriers why women/girls cannot access nutrition facilities</t>
  </si>
  <si>
    <r>
      <t xml:space="preserve">It is helpful to triangulate quantitative measures with FGDs on safety perceptions </t>
    </r>
    <r>
      <rPr>
        <i/>
        <sz val="10"/>
        <color theme="1"/>
        <rFont val="Univers"/>
        <family val="2"/>
      </rPr>
      <t xml:space="preserve">at </t>
    </r>
    <r>
      <rPr>
        <sz val="10"/>
        <color theme="1"/>
        <rFont val="Univers"/>
        <family val="2"/>
      </rPr>
      <t>nutrition facilities</t>
    </r>
  </si>
  <si>
    <t>Observe records/check at facility</t>
  </si>
  <si>
    <t>Gender norms that hinders PLW's  (and mothers who take their children) access to nutrition services</t>
  </si>
  <si>
    <t xml:space="preserve">Find in secondary data </t>
  </si>
  <si>
    <t>Find in secondary data (NHS/DHS)</t>
  </si>
  <si>
    <t>E.g.  Are there any food practices that people adhere to? How much food do you eat per meal? Does everyone eat at the same time? Are there people in the community who eat less than others?</t>
  </si>
  <si>
    <r>
      <rPr>
        <sz val="10"/>
        <rFont val="Univers"/>
        <family val="2"/>
      </rPr>
      <t>Safety perceptions in WASH per facilities/services (best done through consulations)</t>
    </r>
    <r>
      <rPr>
        <sz val="10"/>
        <color theme="1"/>
        <rFont val="Univers"/>
        <family val="2"/>
      </rPr>
      <t xml:space="preserve">
</t>
    </r>
  </si>
  <si>
    <t>% of affected population who report feeling safe using WASH services (by type of service)</t>
  </si>
  <si>
    <t>HH: % of HHs who report feeling safe using WASH services (by type of service)</t>
  </si>
  <si>
    <t>When people are included in programme design/implementation, it can help meeting humanitarian outcomes. Including women and girls in consultations throughout programme cycle can reduce GBV risk</t>
  </si>
  <si>
    <t>AAP - inclusion in programme design/implementation</t>
  </si>
  <si>
    <t>Who is responsible for water collection, cleaning, storage, etc.?</t>
  </si>
  <si>
    <t>E.g. men, boys, girls, women</t>
  </si>
  <si>
    <t xml:space="preserve">E.g. What aretasks for men/women/boys/girls? Who is mainly responsible for fetching water? </t>
  </si>
  <si>
    <t xml:space="preserve">Lack of civil documents can be a key barrier for children to access essential serices and those who are not having civil documents face hightened risks of trafficking, exploitataion and other CP issues. </t>
  </si>
  <si>
    <t>Observe who uses CP services. Observe if services are gender sensitive including WASH facilities in the services, gender balance of CP frontline workers</t>
  </si>
  <si>
    <t xml:space="preserve">Safety perceptions for girls/boys on their way to/at schools. These can be measured in quantitative  and qualitative  ways. </t>
  </si>
  <si>
    <t xml:space="preserve">Literacy rate by gender
</t>
  </si>
  <si>
    <t>School enrollment rate by gender</t>
  </si>
  <si>
    <t>Are there any groups of children (age, sex, disability, type of HH and other factors) who face challenges in obtaining civil documents? What are the reasons?</t>
  </si>
  <si>
    <t>% of HH with at least one child missing an essential document</t>
  </si>
  <si>
    <t>KIIs on large scale are often not done with children, thus not always suitable to obain information on children's awareness of services. For HH keep in mind parents/caregivers are answering questions</t>
  </si>
  <si>
    <t xml:space="preserve">What are the main activities of the girls /boys [specify age group] during the day, if they attend school, outside of school? </t>
  </si>
  <si>
    <t>Proportion of Female teachers</t>
  </si>
  <si>
    <t>Average time needed by school-enrolled children to access the nearest education facility (pre-primary)</t>
  </si>
  <si>
    <t xml:space="preserve">Girls' barriers to accessing Education. These barriers can be measured in qualitative or quantitative ways. For an explanation of all the barriers (physical, financial, social, safety and security, denial of services), consult the word guide. One of very common barriers is gender norms related to education e.g. family doesn't think girls education is important, girls are very busy doing HH chore. </t>
  </si>
  <si>
    <t>Boys' barriers to accessing Education. These barriers can be measured in qualitative or quantitative ways. For an explanation of all the barriers (physical, financial, social, safety and security, denial of services), consult the word guide</t>
  </si>
  <si>
    <t xml:space="preserve">Observe if there are any visible security concerns e.g. military check points etc.
Safety mapping where boys can write the location that they don't feel safe when they go to schools or at schools can be a good way to identify physical barreirs.  </t>
  </si>
  <si>
    <t xml:space="preserve">Observe if there are any visible security concerns e.g. military check points etc.
Safety mappinng where girls can wirte the location that they don't feel safe when they go to schools or at schools can be a good way to identify physical barriers.  </t>
  </si>
  <si>
    <t xml:space="preserve">Safety perceptions (FGD with community) FGDs of consultation with girls and boys are also possible. </t>
  </si>
  <si>
    <t xml:space="preserve">% of students (dissagregate by age and gender) enrolled at the beginning of this school year compared to the beginning of last year’s (pre-school/primary/secondary)                                                                                       # and % of pre school/primary/secondary aged girls/boys enrolled in school                                                                                           # and % of pre school/primary/secondary aged girls/boys regularly attending school 
School enrollment, primary, secondary, tertiary (% gross), gender parity                                                                                                              % of girls enrolled in/attending schools (primary, secondary), gender parity;                           </t>
  </si>
  <si>
    <t>monitor the status of schools - fence, physical structure etc according to the minimum standards of education facility in the location</t>
  </si>
  <si>
    <t>Include answer options related to school availability such as schools stopped functioning, schools are not available in walking distance for children, the school infrastructure is poor etc</t>
  </si>
  <si>
    <t>Link the unavailability of schools to the GBV risks children can face when out of school as well as e.g. possible increase in child labor. Compare 4Ws and information from KIIs and HH survey as schools could exist on paper but not funcitioning in reality.</t>
  </si>
  <si>
    <t>Area: 0-20%
Access to gender-segregated improved sanitation facilities, shared with fewer than 50 students</t>
  </si>
  <si>
    <t>Area: 21-40%
Access to improved sanitation facilities, not gender-segregated, shared with fewer than 50 students</t>
  </si>
  <si>
    <t>Area: 41-60%
Access to improved sanitation facilities, shared with more than 50 students</t>
  </si>
  <si>
    <t>Area: 61-80%
Access to unimproved facilities OR access to improved facilities shared with more than 100 students</t>
  </si>
  <si>
    <t>Area: 81-100%
Disposal of human faeces in open spaces or with solid waste</t>
  </si>
  <si>
    <t xml:space="preserve">Walk from schools to the catchment area. But the waking speed will be different by age and sex. </t>
  </si>
  <si>
    <t>Average time needed by school-enrolled children to access the nearest education facility (pre-primary)
Average time needed by school-enrolled children to access the nearest education facility (primary)
Average time needed by school-enrolled children to access the nearest education facility (secondary)</t>
  </si>
  <si>
    <t xml:space="preserve">Pupil-Teacher Ratio </t>
  </si>
  <si>
    <t>Impact on Services</t>
  </si>
  <si>
    <t xml:space="preserve">Overcrowded schools can be a barrier for both boys and girls to go to school. It also indicates poor education quality and less supervision as needed. </t>
  </si>
  <si>
    <t>PTR &lt; 40</t>
  </si>
  <si>
    <t>PTR = 41-50</t>
  </si>
  <si>
    <t>PTR = 51-60</t>
  </si>
  <si>
    <t>PTR = 61-75</t>
  </si>
  <si>
    <t>PTR = 76 or higher</t>
  </si>
  <si>
    <t>Observe how crowded schools and class rooms are</t>
  </si>
  <si>
    <t xml:space="preserve">Observe records, observe if information related to PSEA i.e. complaiant and feedback mecahnism is visible displayed in schools. </t>
  </si>
  <si>
    <t>Expert KI (with school record)</t>
  </si>
  <si>
    <t>Pupil-teacher ratio</t>
  </si>
  <si>
    <t>Imapct</t>
  </si>
  <si>
    <t xml:space="preserve">Yes, No, Do not know, declined to answer
</t>
  </si>
  <si>
    <t>For those children not attending school, what were the reasons?</t>
  </si>
  <si>
    <t xml:space="preserve">While schools were open in current school year, was [this person - based on family profile] attending regularly (at least 4 days a week)?
During the 2020-2021 school year, how many school-aged children in the household dropped out of school?
After this question, ask follow up questions to find out reasons why they are not attending schools. See a sample question related to barriers. </t>
  </si>
  <si>
    <t xml:space="preserve">Why can some children not access services? </t>
  </si>
  <si>
    <t>Do you think there are children in your community who cannot go to XX service? (e.g. Chidl Friendly Space)? Why do you think they cannot go there? What do you think can be done to help children go to X service? Discuss whether there are any (groups of) children who cannot access CP services (by type of CP service) and reasons why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</si>
</sst>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theme="1" tint="0.249977111117893"/>
      <name val="Univers"/>
      <family val="2"/>
    </font>
    <font>
      <i/>
      <sz val="10"/>
      <color theme="1" tint="0.249977111117893"/>
      <name val="Univers"/>
      <family val="2"/>
    </font>
    <font>
      <sz val="10"/>
      <color theme="1"/>
      <name val="Univers"/>
      <family val="2"/>
    </font>
    <font>
      <sz val="10"/>
      <color rgb="FF000000"/>
      <name val="Univers"/>
      <family val="2"/>
    </font>
    <font>
      <sz val="10"/>
      <color theme="0"/>
      <name val="Univers"/>
      <family val="2"/>
    </font>
    <font>
      <sz val="10"/>
      <color theme="2" tint="-0.89999084444715716"/>
      <name val="Univers"/>
      <family val="2"/>
    </font>
    <font>
      <sz val="10"/>
      <color theme="1" tint="0.14999847407452621"/>
      <name val="Univers"/>
      <family val="2"/>
    </font>
    <font>
      <sz val="10"/>
      <name val="Univers"/>
      <family val="2"/>
    </font>
    <font>
      <i/>
      <sz val="10"/>
      <color theme="1"/>
      <name val="Univers"/>
      <family val="2"/>
    </font>
    <font>
      <u/>
      <sz val="11"/>
      <color theme="10"/>
      <name val="Calibri"/>
      <family val="2"/>
      <scheme val="minor"/>
    </font>
    <font>
      <sz val="10"/>
      <color theme="1"/>
      <name val="Arial"/>
      <family val="2"/>
    </font>
    <font>
      <sz val="11"/>
      <name val="Arial Narrow"/>
      <family val="2"/>
    </font>
    <font>
      <sz val="11"/>
      <color theme="1"/>
      <name val="Arial Narrow"/>
      <family val="2"/>
    </font>
    <font>
      <i/>
      <sz val="10"/>
      <color theme="1"/>
      <name val="Arial"/>
      <family val="2"/>
    </font>
    <font>
      <sz val="10"/>
      <color rgb="FF262626"/>
      <name val="Univers"/>
      <family val="2"/>
    </font>
    <font>
      <i/>
      <sz val="10"/>
      <name val="Univers"/>
      <family val="2"/>
    </font>
    <font>
      <sz val="10"/>
      <name val="Arial"/>
      <family val="2"/>
    </font>
    <font>
      <sz val="10"/>
      <color rgb="FFFF0000"/>
      <name val="Univers"/>
      <family val="2"/>
    </font>
    <font>
      <sz val="10"/>
      <color theme="1"/>
      <name val="Univers"/>
    </font>
    <font>
      <sz val="10"/>
      <color theme="1" tint="0.14999847407452621"/>
      <name val="Univers"/>
    </font>
    <font>
      <sz val="10"/>
      <name val="Calibri"/>
      <family val="2"/>
    </font>
    <font>
      <sz val="11"/>
      <name val="Calibri"/>
      <family val="2"/>
    </font>
    <font>
      <i/>
      <sz val="11"/>
      <name val="Calibri"/>
      <family val="2"/>
    </font>
    <font>
      <sz val="10"/>
      <name val="Univers"/>
    </font>
    <font>
      <sz val="10"/>
      <color rgb="FF000000"/>
      <name val="Arial"/>
      <family val="2"/>
    </font>
    <font>
      <sz val="11"/>
      <color theme="1"/>
      <name val="Univers"/>
      <family val="2"/>
    </font>
    <font>
      <sz val="10"/>
      <color theme="1"/>
      <name val="Calibri"/>
      <family val="2"/>
      <scheme val="minor"/>
    </font>
    <font>
      <b/>
      <sz val="10"/>
      <color theme="1"/>
      <name val="Univers"/>
      <family val="2"/>
    </font>
    <font>
      <u/>
      <sz val="10"/>
      <color theme="10"/>
      <name val="Univers"/>
      <family val="2"/>
    </font>
  </fonts>
  <fills count="11">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rgb="FFF6B600"/>
        <bgColor indexed="64"/>
      </patternFill>
    </fill>
    <fill>
      <patternFill patternType="solid">
        <fgColor theme="5"/>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rgb="FF00AEEF"/>
        <bgColor indexed="64"/>
      </patternFill>
    </fill>
    <fill>
      <patternFill patternType="solid">
        <fgColor rgb="FF89E0FF"/>
        <bgColor indexed="64"/>
      </patternFill>
    </fill>
    <fill>
      <patternFill patternType="solid">
        <fgColor rgb="FFFFFF00"/>
        <bgColor indexed="64"/>
      </patternFill>
    </fill>
  </fills>
  <borders count="32">
    <border>
      <left/>
      <right/>
      <top/>
      <bottom/>
      <diagonal/>
    </border>
    <border>
      <left style="thin">
        <color theme="2" tint="-0.499984740745262"/>
      </left>
      <right style="thin">
        <color theme="2" tint="-0.499984740745262"/>
      </right>
      <top/>
      <bottom style="thin">
        <color theme="2" tint="-0.499984740745262"/>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theme="2" tint="-0.499984740745262"/>
      </left>
      <right style="thin">
        <color theme="2" tint="-0.499984740745262"/>
      </right>
      <top style="thin">
        <color theme="2" tint="-0.499984740745262"/>
      </top>
      <bottom/>
      <diagonal/>
    </border>
    <border>
      <left style="thin">
        <color theme="0"/>
      </left>
      <right style="thin">
        <color theme="0"/>
      </right>
      <top style="thin">
        <color theme="0"/>
      </top>
      <bottom style="thin">
        <color theme="0"/>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indexed="64"/>
      </left>
      <right/>
      <top style="thin">
        <color indexed="64"/>
      </top>
      <bottom style="thin">
        <color theme="4" tint="0.39997558519241921"/>
      </bottom>
      <diagonal/>
    </border>
    <border>
      <left style="thin">
        <color rgb="FF757171"/>
      </left>
      <right style="thin">
        <color rgb="FF757171"/>
      </right>
      <top/>
      <bottom style="thin">
        <color rgb="FF757171"/>
      </bottom>
      <diagonal/>
    </border>
    <border>
      <left/>
      <right style="thin">
        <color rgb="FF757171"/>
      </right>
      <top/>
      <bottom style="thin">
        <color rgb="FF757171"/>
      </bottom>
      <diagonal/>
    </border>
    <border>
      <left style="thin">
        <color rgb="FF757171"/>
      </left>
      <right style="thin">
        <color rgb="FF757171"/>
      </right>
      <top/>
      <bottom/>
      <diagonal/>
    </border>
    <border>
      <left style="thin">
        <color rgb="FF757171"/>
      </left>
      <right style="thin">
        <color rgb="FF757171"/>
      </right>
      <top style="thin">
        <color rgb="FF757171"/>
      </top>
      <bottom/>
      <diagonal/>
    </border>
    <border>
      <left/>
      <right style="thin">
        <color rgb="FF757171"/>
      </right>
      <top/>
      <bottom/>
      <diagonal/>
    </border>
    <border>
      <left style="thin">
        <color rgb="FF000000"/>
      </left>
      <right/>
      <top/>
      <bottom style="thin">
        <color rgb="FF000000"/>
      </bottom>
      <diagonal/>
    </border>
  </borders>
  <cellStyleXfs count="2">
    <xf numFmtId="0" fontId="0" fillId="0" borderId="0"/>
    <xf numFmtId="0" fontId="10" fillId="0" borderId="0" applyNumberFormat="0" applyFill="0" applyBorder="0" applyAlignment="0" applyProtection="0"/>
  </cellStyleXfs>
  <cellXfs count="235">
    <xf numFmtId="0" fontId="0" fillId="0" borderId="0" xfId="0"/>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2" fillId="0" borderId="4" xfId="0" applyFont="1" applyBorder="1" applyAlignment="1">
      <alignment vertical="center" wrapText="1"/>
    </xf>
    <xf numFmtId="0" fontId="3" fillId="0" borderId="0" xfId="0" applyFont="1"/>
    <xf numFmtId="0" fontId="5" fillId="8" borderId="11"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4" xfId="0" applyFont="1" applyBorder="1" applyAlignment="1">
      <alignment vertical="center" wrapText="1"/>
    </xf>
    <xf numFmtId="0" fontId="7" fillId="0" borderId="1" xfId="0" applyFont="1" applyBorder="1" applyAlignment="1">
      <alignment horizontal="center" vertical="center"/>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7" fillId="0" borderId="10" xfId="0" applyFont="1" applyBorder="1" applyAlignment="1">
      <alignment horizontal="center" vertical="center"/>
    </xf>
    <xf numFmtId="0" fontId="7" fillId="0" borderId="4" xfId="0" applyFont="1" applyBorder="1" applyAlignment="1">
      <alignment wrapText="1"/>
    </xf>
    <xf numFmtId="0" fontId="7" fillId="0" borderId="4" xfId="0" applyFont="1" applyBorder="1" applyAlignment="1">
      <alignment horizontal="center" vertical="center"/>
    </xf>
    <xf numFmtId="0" fontId="3" fillId="0" borderId="4" xfId="0" applyFont="1" applyBorder="1" applyAlignment="1">
      <alignment wrapText="1"/>
    </xf>
    <xf numFmtId="0" fontId="3" fillId="0" borderId="4" xfId="0" applyFont="1" applyBorder="1"/>
    <xf numFmtId="0" fontId="3" fillId="0" borderId="4" xfId="0" applyFont="1" applyBorder="1" applyAlignment="1">
      <alignment horizontal="center"/>
    </xf>
    <xf numFmtId="0" fontId="5" fillId="8" borderId="17" xfId="0" applyFont="1" applyFill="1" applyBorder="1" applyAlignment="1">
      <alignment horizontal="center" vertical="center" wrapText="1"/>
    </xf>
    <xf numFmtId="0" fontId="8" fillId="0" borderId="4" xfId="0" applyFont="1" applyBorder="1" applyAlignment="1">
      <alignment vertical="center" wrapText="1"/>
    </xf>
    <xf numFmtId="0" fontId="3" fillId="0" borderId="0" xfId="0" applyFont="1" applyAlignment="1">
      <alignment horizontal="center"/>
    </xf>
    <xf numFmtId="0" fontId="3" fillId="0" borderId="7" xfId="0" applyFont="1" applyBorder="1" applyAlignment="1">
      <alignment vertical="center" wrapText="1"/>
    </xf>
    <xf numFmtId="0" fontId="3" fillId="0" borderId="5" xfId="0" applyFont="1" applyBorder="1" applyAlignment="1">
      <alignment horizontal="center" vertical="center" wrapText="1"/>
    </xf>
    <xf numFmtId="0" fontId="6" fillId="9" borderId="11"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3" fillId="7" borderId="0" xfId="0" applyFont="1" applyFill="1" applyAlignment="1"/>
    <xf numFmtId="0" fontId="6" fillId="9" borderId="18" xfId="0" applyFont="1" applyFill="1" applyBorder="1" applyAlignment="1">
      <alignment horizontal="center" vertical="center" wrapText="1"/>
    </xf>
    <xf numFmtId="0" fontId="3" fillId="0" borderId="14" xfId="0" applyFont="1" applyBorder="1" applyAlignment="1">
      <alignment vertical="center" wrapText="1"/>
    </xf>
    <xf numFmtId="0" fontId="3" fillId="0" borderId="14"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xf numFmtId="0" fontId="3" fillId="0" borderId="3" xfId="0" applyFont="1" applyBorder="1" applyAlignment="1">
      <alignment horizontal="center"/>
    </xf>
    <xf numFmtId="0" fontId="3" fillId="0" borderId="0" xfId="0" applyFont="1" applyBorder="1" applyAlignment="1">
      <alignment vertical="center" wrapText="1"/>
    </xf>
    <xf numFmtId="0" fontId="3" fillId="0" borderId="0" xfId="0" applyFont="1" applyBorder="1"/>
    <xf numFmtId="0" fontId="3" fillId="7" borderId="0" xfId="0" applyFont="1" applyFill="1" applyBorder="1" applyAlignment="1">
      <alignment horizontal="center" vertical="center" wrapText="1"/>
    </xf>
    <xf numFmtId="0" fontId="3" fillId="0" borderId="5" xfId="0" applyFont="1" applyBorder="1"/>
    <xf numFmtId="0" fontId="4" fillId="0" borderId="5" xfId="0" applyFont="1" applyBorder="1" applyAlignment="1">
      <alignment horizontal="center" vertical="center" wrapText="1"/>
    </xf>
    <xf numFmtId="0" fontId="3" fillId="0" borderId="19" xfId="0" applyFont="1" applyBorder="1" applyAlignment="1">
      <alignment vertical="center" wrapText="1"/>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1" fillId="0" borderId="20" xfId="0" applyFont="1" applyBorder="1" applyAlignment="1">
      <alignment horizontal="center" vertical="center" wrapText="1"/>
    </xf>
    <xf numFmtId="0" fontId="3" fillId="0" borderId="19" xfId="0" applyFont="1" applyBorder="1"/>
    <xf numFmtId="0" fontId="3" fillId="0" borderId="3" xfId="0" applyFont="1" applyBorder="1" applyAlignment="1">
      <alignment horizontal="center" vertical="center"/>
    </xf>
    <xf numFmtId="0" fontId="1" fillId="0" borderId="3" xfId="0" applyFont="1" applyBorder="1" applyAlignment="1">
      <alignment horizontal="center"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3" fillId="0" borderId="22" xfId="0" applyFont="1" applyBorder="1" applyAlignment="1">
      <alignment vertical="center" wrapText="1"/>
    </xf>
    <xf numFmtId="0" fontId="5" fillId="8" borderId="18"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3" fillId="0" borderId="21" xfId="0" applyFont="1" applyBorder="1" applyAlignment="1">
      <alignment vertical="center" wrapText="1"/>
    </xf>
    <xf numFmtId="0" fontId="7" fillId="0" borderId="14" xfId="0" applyFont="1" applyBorder="1" applyAlignment="1">
      <alignment horizontal="center" vertical="center"/>
    </xf>
    <xf numFmtId="0" fontId="7" fillId="0" borderId="3" xfId="0" applyFont="1" applyBorder="1" applyAlignment="1">
      <alignment wrapText="1"/>
    </xf>
    <xf numFmtId="0" fontId="7" fillId="0" borderId="3" xfId="0" applyFont="1" applyBorder="1" applyAlignment="1">
      <alignment horizontal="center"/>
    </xf>
    <xf numFmtId="0" fontId="7" fillId="0" borderId="3" xfId="0" applyFont="1" applyBorder="1" applyAlignment="1">
      <alignment vertical="center"/>
    </xf>
    <xf numFmtId="0" fontId="3" fillId="0" borderId="23" xfId="0" applyFont="1" applyBorder="1" applyAlignment="1">
      <alignment vertical="center" wrapText="1"/>
    </xf>
    <xf numFmtId="0" fontId="3" fillId="0" borderId="3" xfId="0" applyFont="1" applyBorder="1" applyAlignment="1">
      <alignment wrapText="1"/>
    </xf>
    <xf numFmtId="0" fontId="1" fillId="0" borderId="12" xfId="0" applyFont="1" applyBorder="1" applyAlignment="1">
      <alignment horizontal="center" vertical="center" wrapText="1"/>
    </xf>
    <xf numFmtId="0" fontId="3" fillId="0" borderId="3" xfId="0" applyFont="1" applyBorder="1" applyAlignment="1">
      <alignment horizontal="left" vertical="center" wrapText="1"/>
    </xf>
    <xf numFmtId="0" fontId="11" fillId="0" borderId="4" xfId="0" applyFont="1" applyFill="1" applyBorder="1" applyAlignment="1">
      <alignment wrapText="1"/>
    </xf>
    <xf numFmtId="0" fontId="3" fillId="0" borderId="7" xfId="0" applyFont="1" applyBorder="1" applyAlignment="1">
      <alignment horizontal="center" vertical="center" wrapText="1"/>
    </xf>
    <xf numFmtId="0" fontId="11" fillId="0" borderId="22" xfId="0" applyFont="1" applyFill="1" applyBorder="1" applyAlignment="1">
      <alignment wrapText="1"/>
    </xf>
    <xf numFmtId="0" fontId="3" fillId="0" borderId="7" xfId="0" applyFont="1" applyBorder="1" applyAlignment="1">
      <alignment horizontal="left" vertical="center" wrapText="1"/>
    </xf>
    <xf numFmtId="0" fontId="3" fillId="0" borderId="21" xfId="0" applyFont="1" applyBorder="1" applyAlignment="1">
      <alignment horizontal="left" vertical="center" wrapText="1"/>
    </xf>
    <xf numFmtId="0" fontId="11" fillId="0" borderId="7" xfId="0" applyFont="1" applyFill="1" applyBorder="1" applyAlignment="1">
      <alignment wrapText="1"/>
    </xf>
    <xf numFmtId="0" fontId="3" fillId="0" borderId="24" xfId="0" applyFont="1" applyBorder="1" applyAlignment="1">
      <alignment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wrapText="1"/>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3" fillId="0" borderId="25" xfId="0" applyFont="1" applyBorder="1" applyAlignment="1">
      <alignment horizontal="left" vertical="top" wrapText="1"/>
    </xf>
    <xf numFmtId="0" fontId="13" fillId="0" borderId="25" xfId="0" applyFont="1" applyBorder="1" applyAlignment="1">
      <alignment horizontal="left" vertical="center" wrapText="1"/>
    </xf>
    <xf numFmtId="0" fontId="12" fillId="0" borderId="25" xfId="0" applyFont="1" applyBorder="1" applyAlignment="1">
      <alignment horizontal="left" vertical="center" wrapText="1"/>
    </xf>
    <xf numFmtId="0" fontId="12" fillId="0" borderId="21" xfId="0" applyFont="1" applyBorder="1" applyAlignment="1">
      <alignment horizontal="left" vertical="center" wrapText="1"/>
    </xf>
    <xf numFmtId="0" fontId="12" fillId="0" borderId="21" xfId="0" applyFont="1" applyBorder="1" applyAlignment="1">
      <alignment vertical="center" wrapText="1"/>
    </xf>
    <xf numFmtId="0" fontId="3" fillId="0" borderId="12" xfId="0" applyFont="1" applyBorder="1" applyAlignment="1">
      <alignment wrapText="1"/>
    </xf>
    <xf numFmtId="0" fontId="0" fillId="0" borderId="0" xfId="0" applyAlignment="1">
      <alignment wrapText="1"/>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4" fillId="0" borderId="5" xfId="0" applyFont="1" applyFill="1" applyBorder="1" applyAlignment="1">
      <alignment wrapText="1"/>
    </xf>
    <xf numFmtId="0" fontId="4" fillId="0" borderId="6" xfId="0" applyFont="1" applyFill="1" applyBorder="1" applyAlignment="1">
      <alignment wrapText="1"/>
    </xf>
    <xf numFmtId="0" fontId="4" fillId="0" borderId="12" xfId="0" applyFont="1" applyFill="1" applyBorder="1" applyAlignment="1">
      <alignment wrapText="1"/>
    </xf>
    <xf numFmtId="0" fontId="4" fillId="0" borderId="16" xfId="0" applyFont="1" applyFill="1" applyBorder="1" applyAlignment="1">
      <alignment wrapText="1"/>
    </xf>
    <xf numFmtId="0" fontId="8" fillId="0" borderId="5" xfId="0" applyFont="1" applyFill="1" applyBorder="1" applyAlignment="1">
      <alignment wrapText="1"/>
    </xf>
    <xf numFmtId="0" fontId="8" fillId="0" borderId="6" xfId="0" applyFont="1" applyFill="1" applyBorder="1" applyAlignment="1">
      <alignment wrapText="1"/>
    </xf>
    <xf numFmtId="0" fontId="8" fillId="0" borderId="6" xfId="0" applyFont="1" applyFill="1" applyBorder="1" applyAlignment="1">
      <alignment horizontal="left" vertical="center" wrapText="1"/>
    </xf>
    <xf numFmtId="0" fontId="8" fillId="0" borderId="26" xfId="0" applyFont="1" applyFill="1" applyBorder="1" applyAlignment="1">
      <alignment horizontal="left" wrapText="1"/>
    </xf>
    <xf numFmtId="0" fontId="8" fillId="0" borderId="27" xfId="0" applyFont="1" applyFill="1" applyBorder="1" applyAlignment="1">
      <alignment horizontal="left" wrapText="1"/>
    </xf>
    <xf numFmtId="0" fontId="15" fillId="0" borderId="27" xfId="0" applyFont="1" applyFill="1" applyBorder="1" applyAlignment="1">
      <alignment horizontal="left" wrapText="1"/>
    </xf>
    <xf numFmtId="0" fontId="15" fillId="0" borderId="12" xfId="0" applyFont="1" applyFill="1" applyBorder="1" applyAlignment="1">
      <alignment horizontal="left" wrapText="1"/>
    </xf>
    <xf numFmtId="0" fontId="4"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4" fillId="0" borderId="12" xfId="0" applyFont="1" applyFill="1" applyBorder="1" applyAlignment="1">
      <alignment horizontal="left" wrapText="1"/>
    </xf>
    <xf numFmtId="0" fontId="15" fillId="0" borderId="6" xfId="0" applyFont="1" applyFill="1" applyBorder="1" applyAlignment="1">
      <alignment horizontal="left" wrapText="1"/>
    </xf>
    <xf numFmtId="0" fontId="15" fillId="0" borderId="4" xfId="0" applyFont="1" applyFill="1" applyBorder="1" applyAlignment="1">
      <alignment horizontal="left" wrapText="1"/>
    </xf>
    <xf numFmtId="0" fontId="15" fillId="0" borderId="5" xfId="0" applyFont="1" applyFill="1" applyBorder="1" applyAlignment="1">
      <alignment horizontal="left" wrapText="1"/>
    </xf>
    <xf numFmtId="0" fontId="4" fillId="0" borderId="26" xfId="0" applyFont="1" applyFill="1" applyBorder="1" applyAlignment="1">
      <alignment horizontal="left" wrapText="1"/>
    </xf>
    <xf numFmtId="0" fontId="15" fillId="0" borderId="26" xfId="0" applyFont="1" applyFill="1" applyBorder="1" applyAlignment="1">
      <alignment horizontal="left" wrapText="1"/>
    </xf>
    <xf numFmtId="0" fontId="4" fillId="0" borderId="16" xfId="0" applyFont="1" applyFill="1" applyBorder="1" applyAlignment="1">
      <alignment horizontal="left" wrapText="1"/>
    </xf>
    <xf numFmtId="0" fontId="4" fillId="0" borderId="29" xfId="0" applyFont="1" applyFill="1" applyBorder="1" applyAlignment="1">
      <alignment horizontal="left" wrapText="1"/>
    </xf>
    <xf numFmtId="0" fontId="4" fillId="0" borderId="30" xfId="0" applyFont="1" applyFill="1" applyBorder="1" applyAlignment="1">
      <alignment horizontal="left" wrapText="1"/>
    </xf>
    <xf numFmtId="0" fontId="8" fillId="0" borderId="6" xfId="0" applyFont="1" applyFill="1" applyBorder="1" applyAlignment="1">
      <alignment horizontal="left" wrapText="1"/>
    </xf>
    <xf numFmtId="0" fontId="8" fillId="0" borderId="16" xfId="0" applyFont="1" applyFill="1" applyBorder="1" applyAlignment="1">
      <alignment wrapText="1"/>
    </xf>
    <xf numFmtId="0" fontId="8" fillId="0" borderId="4" xfId="0" applyFont="1" applyFill="1" applyBorder="1" applyAlignment="1">
      <alignment wrapText="1"/>
    </xf>
    <xf numFmtId="0" fontId="16" fillId="0" borderId="6" xfId="0" applyFont="1" applyFill="1" applyBorder="1" applyAlignment="1">
      <alignment wrapText="1"/>
    </xf>
    <xf numFmtId="0" fontId="17" fillId="0" borderId="12" xfId="0" applyFont="1" applyFill="1" applyBorder="1" applyAlignment="1">
      <alignment wrapText="1"/>
    </xf>
    <xf numFmtId="0" fontId="8" fillId="0" borderId="12" xfId="0" applyFont="1" applyFill="1" applyBorder="1" applyAlignment="1">
      <alignment wrapText="1"/>
    </xf>
    <xf numFmtId="0" fontId="3" fillId="7" borderId="7"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10" borderId="0" xfId="0" applyFont="1" applyFill="1"/>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0" fillId="0" borderId="0" xfId="0" applyFill="1"/>
    <xf numFmtId="0" fontId="8" fillId="0" borderId="7" xfId="0" applyFont="1" applyBorder="1" applyAlignment="1">
      <alignment horizontal="left" vertical="center" wrapText="1"/>
    </xf>
    <xf numFmtId="0" fontId="18" fillId="0" borderId="6" xfId="0" applyFont="1" applyFill="1" applyBorder="1" applyAlignment="1">
      <alignment wrapText="1"/>
    </xf>
    <xf numFmtId="0" fontId="15" fillId="0" borderId="30" xfId="0" applyFont="1" applyFill="1" applyBorder="1" applyAlignment="1">
      <alignment horizontal="left" wrapText="1"/>
    </xf>
    <xf numFmtId="0" fontId="8" fillId="0" borderId="28" xfId="0" applyFont="1" applyFill="1" applyBorder="1" applyAlignment="1">
      <alignment horizontal="left" wrapText="1"/>
    </xf>
    <xf numFmtId="0" fontId="8" fillId="0" borderId="30" xfId="0" applyFont="1" applyFill="1" applyBorder="1" applyAlignment="1">
      <alignment horizontal="left" wrapText="1"/>
    </xf>
    <xf numFmtId="0" fontId="4" fillId="0" borderId="3" xfId="0" applyFont="1" applyFill="1" applyBorder="1" applyAlignment="1">
      <alignment horizontal="left" wrapText="1"/>
    </xf>
    <xf numFmtId="0" fontId="4" fillId="0" borderId="14" xfId="0" applyFont="1" applyFill="1" applyBorder="1" applyAlignment="1">
      <alignment horizontal="left" wrapText="1"/>
    </xf>
    <xf numFmtId="0" fontId="3" fillId="0" borderId="5" xfId="0" applyFont="1" applyBorder="1" applyAlignment="1">
      <alignment horizontal="center" wrapText="1"/>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3" fillId="0" borderId="21" xfId="0" applyFont="1" applyBorder="1" applyAlignment="1">
      <alignment horizontal="center" vertical="center" wrapText="1"/>
    </xf>
    <xf numFmtId="0" fontId="19" fillId="0" borderId="22" xfId="0" applyFont="1" applyBorder="1" applyAlignment="1">
      <alignment vertical="center" wrapText="1"/>
    </xf>
    <xf numFmtId="0" fontId="20" fillId="0" borderId="4" xfId="0" applyFont="1" applyBorder="1" applyAlignment="1">
      <alignment horizontal="center" vertical="center"/>
    </xf>
    <xf numFmtId="0" fontId="3" fillId="0" borderId="31" xfId="0" applyFont="1" applyBorder="1" applyAlignment="1">
      <alignment wrapText="1"/>
    </xf>
    <xf numFmtId="0" fontId="3" fillId="0" borderId="22" xfId="0" applyFont="1" applyBorder="1"/>
    <xf numFmtId="0" fontId="3" fillId="0" borderId="22" xfId="0" applyFont="1" applyBorder="1" applyAlignment="1">
      <alignment wrapText="1"/>
    </xf>
    <xf numFmtId="0" fontId="3" fillId="0" borderId="5" xfId="0" applyFont="1" applyBorder="1" applyAlignment="1">
      <alignment wrapText="1"/>
    </xf>
    <xf numFmtId="0" fontId="7" fillId="0" borderId="3" xfId="0" applyFont="1" applyBorder="1" applyAlignment="1">
      <alignment horizontal="center" vertical="center" wrapText="1"/>
    </xf>
    <xf numFmtId="0" fontId="18" fillId="0" borderId="4" xfId="0" applyFont="1" applyBorder="1"/>
    <xf numFmtId="0" fontId="18" fillId="0" borderId="0" xfId="0" applyFont="1"/>
    <xf numFmtId="0" fontId="17" fillId="0" borderId="4" xfId="0" applyFont="1" applyFill="1" applyBorder="1" applyAlignment="1">
      <alignment wrapText="1"/>
    </xf>
    <xf numFmtId="0" fontId="3" fillId="0" borderId="7" xfId="0" applyFont="1" applyBorder="1"/>
    <xf numFmtId="0" fontId="9" fillId="0" borderId="4" xfId="0" applyFont="1" applyBorder="1" applyAlignment="1">
      <alignment vertical="center" wrapText="1"/>
    </xf>
    <xf numFmtId="0" fontId="8" fillId="0" borderId="4" xfId="0" applyFont="1" applyBorder="1" applyAlignment="1">
      <alignment horizontal="center" vertical="center" wrapText="1"/>
    </xf>
    <xf numFmtId="0" fontId="9" fillId="0" borderId="4" xfId="0" applyFont="1" applyBorder="1" applyAlignment="1">
      <alignment wrapText="1"/>
    </xf>
    <xf numFmtId="0" fontId="21" fillId="0" borderId="4" xfId="0" applyFont="1" applyBorder="1" applyAlignment="1">
      <alignment horizontal="left" vertical="center" wrapText="1"/>
    </xf>
    <xf numFmtId="0" fontId="22" fillId="0" borderId="4" xfId="0" applyFont="1" applyBorder="1" applyAlignment="1">
      <alignment horizontal="left" vertical="center" wrapText="1"/>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24" fillId="0" borderId="22" xfId="0" applyFont="1" applyBorder="1" applyAlignment="1">
      <alignment vertical="center" wrapText="1"/>
    </xf>
    <xf numFmtId="0" fontId="18" fillId="0" borderId="4" xfId="0" applyFont="1" applyBorder="1" applyAlignment="1">
      <alignment vertical="center" wrapText="1"/>
    </xf>
    <xf numFmtId="0" fontId="18" fillId="0" borderId="14" xfId="0" applyFont="1" applyBorder="1" applyAlignment="1">
      <alignment horizontal="left" vertical="center" wrapText="1"/>
    </xf>
    <xf numFmtId="0" fontId="18" fillId="7" borderId="0" xfId="0" applyFont="1" applyFill="1" applyAlignment="1"/>
    <xf numFmtId="0" fontId="18" fillId="0" borderId="3" xfId="0" applyFont="1" applyBorder="1" applyAlignment="1">
      <alignment horizontal="center" vertical="center"/>
    </xf>
    <xf numFmtId="0" fontId="18" fillId="0" borderId="3" xfId="0" applyFont="1" applyBorder="1"/>
    <xf numFmtId="0" fontId="18" fillId="0" borderId="3" xfId="0" applyFont="1" applyBorder="1" applyAlignment="1">
      <alignment wrapText="1"/>
    </xf>
    <xf numFmtId="0" fontId="8" fillId="0" borderId="4" xfId="0" applyFont="1" applyBorder="1" applyAlignment="1">
      <alignment horizontal="center"/>
    </xf>
    <xf numFmtId="0" fontId="17" fillId="0" borderId="19" xfId="0" applyFont="1" applyFill="1" applyBorder="1" applyAlignment="1">
      <alignment wrapText="1"/>
    </xf>
    <xf numFmtId="0" fontId="8" fillId="0" borderId="4" xfId="0" applyFont="1" applyBorder="1"/>
    <xf numFmtId="0" fontId="8" fillId="0" borderId="3" xfId="0" applyFont="1" applyBorder="1"/>
    <xf numFmtId="0" fontId="8" fillId="0" borderId="3" xfId="0" applyFont="1" applyBorder="1" applyAlignment="1">
      <alignment horizontal="center"/>
    </xf>
    <xf numFmtId="0" fontId="8" fillId="0" borderId="5" xfId="0" applyFont="1" applyBorder="1" applyAlignment="1">
      <alignment horizontal="left" vertical="center" wrapText="1"/>
    </xf>
    <xf numFmtId="0" fontId="8" fillId="0" borderId="14" xfId="0" applyFont="1" applyBorder="1" applyAlignment="1">
      <alignment horizontal="left" vertical="center" wrapText="1"/>
    </xf>
    <xf numFmtId="0" fontId="8" fillId="0" borderId="3" xfId="0" applyFont="1" applyBorder="1" applyAlignment="1">
      <alignment wrapText="1"/>
    </xf>
    <xf numFmtId="0" fontId="8" fillId="0" borderId="3" xfId="0" applyFont="1" applyBorder="1" applyAlignment="1">
      <alignment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23" xfId="0" applyFont="1" applyBorder="1" applyAlignment="1">
      <alignment vertical="center" wrapText="1"/>
    </xf>
    <xf numFmtId="0" fontId="8" fillId="0" borderId="4" xfId="0" applyFont="1" applyBorder="1" applyAlignment="1">
      <alignment wrapText="1"/>
    </xf>
    <xf numFmtId="0" fontId="19" fillId="0" borderId="19" xfId="0" applyFont="1" applyBorder="1" applyAlignment="1">
      <alignment vertical="center" wrapText="1"/>
    </xf>
    <xf numFmtId="0" fontId="18" fillId="0" borderId="5" xfId="0" applyFont="1" applyBorder="1" applyAlignment="1">
      <alignment horizontal="left" vertical="center" wrapText="1"/>
    </xf>
    <xf numFmtId="0" fontId="18" fillId="0" borderId="4" xfId="0" applyFont="1" applyBorder="1" applyAlignment="1">
      <alignment horizontal="center"/>
    </xf>
    <xf numFmtId="0" fontId="3" fillId="0" borderId="0" xfId="0" applyFont="1" applyAlignment="1">
      <alignment wrapText="1"/>
    </xf>
    <xf numFmtId="0" fontId="8" fillId="0" borderId="7" xfId="0" applyFont="1" applyBorder="1" applyAlignment="1">
      <alignment wrapText="1"/>
    </xf>
    <xf numFmtId="0" fontId="8" fillId="0" borderId="5" xfId="0" applyFont="1" applyBorder="1" applyAlignment="1">
      <alignment horizontal="center" vertical="center" wrapText="1"/>
    </xf>
    <xf numFmtId="0" fontId="8" fillId="0" borderId="7" xfId="0" applyFont="1" applyBorder="1"/>
    <xf numFmtId="0" fontId="3" fillId="0" borderId="6" xfId="0" applyFont="1" applyBorder="1" applyAlignment="1">
      <alignment vertical="center" wrapText="1"/>
    </xf>
    <xf numFmtId="0" fontId="11" fillId="0" borderId="12" xfId="0" applyFont="1" applyFill="1" applyBorder="1" applyAlignment="1">
      <alignment wrapText="1"/>
    </xf>
    <xf numFmtId="0" fontId="11" fillId="0" borderId="8" xfId="0" applyFont="1" applyFill="1" applyBorder="1" applyAlignment="1">
      <alignment wrapText="1"/>
    </xf>
    <xf numFmtId="0" fontId="3" fillId="0" borderId="5" xfId="0" applyFont="1" applyBorder="1" applyAlignment="1">
      <alignment horizontal="left" vertical="center"/>
    </xf>
    <xf numFmtId="0" fontId="8" fillId="9" borderId="18"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xf>
    <xf numFmtId="0" fontId="16" fillId="0" borderId="4" xfId="0" applyFont="1" applyBorder="1" applyAlignment="1">
      <alignment wrapText="1"/>
    </xf>
    <xf numFmtId="0" fontId="3" fillId="0" borderId="15" xfId="0" applyFont="1" applyBorder="1" applyAlignment="1">
      <alignment vertical="center" wrapText="1"/>
    </xf>
    <xf numFmtId="0" fontId="25" fillId="0" borderId="19" xfId="0" applyFont="1" applyFill="1" applyBorder="1" applyAlignment="1">
      <alignment wrapText="1"/>
    </xf>
    <xf numFmtId="0" fontId="7" fillId="0" borderId="4" xfId="0" applyFont="1" applyBorder="1" applyAlignment="1">
      <alignment horizontal="center" vertical="center" wrapText="1"/>
    </xf>
    <xf numFmtId="0" fontId="26" fillId="0" borderId="0" xfId="0" applyFont="1"/>
    <xf numFmtId="0" fontId="27" fillId="0" borderId="0" xfId="0" applyFont="1"/>
    <xf numFmtId="0" fontId="28" fillId="0" borderId="0" xfId="0" applyFont="1"/>
    <xf numFmtId="0" fontId="3" fillId="0" borderId="0" xfId="0" applyFont="1" applyFill="1"/>
    <xf numFmtId="0" fontId="27" fillId="0" borderId="0" xfId="0" applyFont="1" applyFill="1"/>
    <xf numFmtId="0" fontId="29" fillId="0" borderId="0" xfId="1" applyFont="1" applyFill="1"/>
    <xf numFmtId="0" fontId="28" fillId="0" borderId="0" xfId="0" applyFont="1" applyFill="1"/>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2" xfId="0" applyFont="1" applyFill="1" applyBorder="1" applyAlignment="1">
      <alignment horizontal="center" vertical="center" wrapText="1"/>
    </xf>
    <xf numFmtId="49" fontId="5" fillId="6" borderId="14" xfId="0" applyNumberFormat="1" applyFont="1" applyFill="1" applyBorder="1" applyAlignment="1">
      <alignment horizontal="center" vertical="center"/>
    </xf>
    <xf numFmtId="49" fontId="5" fillId="6" borderId="16" xfId="0" applyNumberFormat="1" applyFont="1" applyFill="1" applyBorder="1" applyAlignment="1">
      <alignment horizontal="center" vertical="center"/>
    </xf>
    <xf numFmtId="49" fontId="3" fillId="2" borderId="13"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3" fillId="3" borderId="0" xfId="0" applyNumberFormat="1" applyFont="1" applyFill="1" applyBorder="1" applyAlignment="1">
      <alignment horizontal="center" vertical="center"/>
    </xf>
    <xf numFmtId="49" fontId="3" fillId="4" borderId="13" xfId="0" applyNumberFormat="1" applyFont="1" applyFill="1" applyBorder="1" applyAlignment="1">
      <alignment horizontal="center" vertical="center"/>
    </xf>
    <xf numFmtId="49" fontId="3" fillId="4" borderId="0" xfId="0" applyNumberFormat="1" applyFont="1" applyFill="1" applyBorder="1" applyAlignment="1">
      <alignment horizontal="center" vertical="center"/>
    </xf>
    <xf numFmtId="49" fontId="5" fillId="5" borderId="13"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0" fontId="3" fillId="7" borderId="21"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7"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8"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19" fillId="7" borderId="21"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9" fillId="7" borderId="5" xfId="0" applyFont="1" applyFill="1" applyBorder="1" applyAlignment="1">
      <alignment horizontal="center" vertical="center" wrapText="1"/>
    </xf>
  </cellXfs>
  <cellStyles count="2">
    <cellStyle name="Hyperlink" xfId="1" builtinId="8"/>
    <cellStyle name="Standaard" xfId="0" builtinId="0"/>
  </cellStyles>
  <dxfs count="8">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s>
  <tableStyles count="0" defaultTableStyle="TableStyleMedium2" defaultPivotStyle="PivotStyleLight16"/>
  <colors>
    <mruColors>
      <color rgb="FF89E0FF"/>
      <color rgb="FF00A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mp.hpc.tools/km/2022-jiaf-guid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hdr.undp.org/en/content/gender-inequality-index-gii" TargetMode="External"/><Relationship Id="rId1" Type="http://schemas.openxmlformats.org/officeDocument/2006/relationships/hyperlink" Target="http://hdr.undp.org/en/content/gender-inequality-index-gii"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ColWidth="11.44140625" defaultRowHeight="14.4" x14ac:dyDescent="0.3"/>
  <cols>
    <col min="1" max="1" width="11.44140625" style="194"/>
  </cols>
  <sheetData>
    <row r="1" spans="1:12" x14ac:dyDescent="0.3">
      <c r="A1" s="4" t="s">
        <v>277</v>
      </c>
      <c r="B1" s="195"/>
      <c r="C1" s="195"/>
      <c r="D1" s="195"/>
      <c r="E1" s="195"/>
      <c r="F1" s="195"/>
      <c r="G1" s="195"/>
    </row>
    <row r="2" spans="1:12" x14ac:dyDescent="0.3">
      <c r="A2" s="4" t="s">
        <v>0</v>
      </c>
      <c r="B2" s="195"/>
      <c r="C2" s="195"/>
      <c r="D2" s="195"/>
      <c r="E2" s="195"/>
      <c r="F2" s="195"/>
      <c r="G2" s="195"/>
    </row>
    <row r="3" spans="1:12" ht="13.2" customHeight="1" x14ac:dyDescent="0.3">
      <c r="A3" s="4" t="s">
        <v>278</v>
      </c>
      <c r="B3" s="195"/>
      <c r="C3" s="195"/>
      <c r="D3" s="195"/>
      <c r="E3" s="195"/>
      <c r="F3" s="195"/>
      <c r="G3" s="195"/>
    </row>
    <row r="4" spans="1:12" x14ac:dyDescent="0.3">
      <c r="A4" s="4" t="s">
        <v>279</v>
      </c>
      <c r="B4" s="195"/>
      <c r="C4" s="195"/>
      <c r="D4" s="195"/>
      <c r="E4" s="195"/>
      <c r="F4" s="195"/>
      <c r="G4" s="195"/>
    </row>
    <row r="5" spans="1:12" x14ac:dyDescent="0.3">
      <c r="A5" s="4"/>
      <c r="B5" s="195"/>
      <c r="C5" s="195"/>
      <c r="D5" s="195"/>
      <c r="E5" s="195"/>
      <c r="F5" s="195"/>
      <c r="G5" s="195"/>
    </row>
    <row r="6" spans="1:12" x14ac:dyDescent="0.3">
      <c r="A6" s="196" t="s">
        <v>1</v>
      </c>
      <c r="B6" s="195"/>
      <c r="C6" s="195"/>
      <c r="D6" s="195"/>
      <c r="E6" s="195"/>
      <c r="F6" s="195"/>
      <c r="G6" s="195"/>
    </row>
    <row r="7" spans="1:12" x14ac:dyDescent="0.3">
      <c r="A7" s="197" t="s">
        <v>2</v>
      </c>
      <c r="B7" s="197" t="s">
        <v>3</v>
      </c>
      <c r="C7" s="197"/>
      <c r="D7" s="197"/>
      <c r="E7" s="197"/>
      <c r="F7" s="197"/>
      <c r="G7" s="198"/>
      <c r="H7" s="120"/>
      <c r="I7" s="120"/>
      <c r="J7" s="120"/>
      <c r="K7" s="120"/>
      <c r="L7" s="120"/>
    </row>
    <row r="8" spans="1:12" x14ac:dyDescent="0.3">
      <c r="A8" s="197" t="s">
        <v>4</v>
      </c>
      <c r="B8" s="197" t="s">
        <v>280</v>
      </c>
      <c r="C8" s="197"/>
      <c r="D8" s="197"/>
      <c r="E8" s="197"/>
      <c r="F8" s="197"/>
      <c r="G8" s="198"/>
      <c r="H8" s="120"/>
      <c r="I8" s="120"/>
      <c r="J8" s="120"/>
      <c r="K8" s="120"/>
      <c r="L8" s="120"/>
    </row>
    <row r="9" spans="1:12" x14ac:dyDescent="0.3">
      <c r="A9" s="197" t="s">
        <v>5</v>
      </c>
      <c r="B9" s="197" t="s">
        <v>281</v>
      </c>
      <c r="C9" s="197"/>
      <c r="D9" s="197"/>
      <c r="E9" s="197"/>
      <c r="F9" s="197"/>
      <c r="G9" s="198"/>
      <c r="H9" s="120"/>
      <c r="I9" s="120"/>
      <c r="J9" s="120"/>
      <c r="K9" s="120"/>
      <c r="L9" s="120"/>
    </row>
    <row r="10" spans="1:12" x14ac:dyDescent="0.3">
      <c r="A10" s="197" t="s">
        <v>6</v>
      </c>
      <c r="B10" s="199" t="s">
        <v>7</v>
      </c>
      <c r="C10" s="197"/>
      <c r="D10" s="197"/>
      <c r="E10" s="197"/>
      <c r="F10" s="197"/>
      <c r="G10" s="198"/>
      <c r="H10" s="120"/>
      <c r="I10" s="120"/>
      <c r="J10" s="120"/>
      <c r="K10" s="120"/>
      <c r="L10" s="120"/>
    </row>
    <row r="11" spans="1:12" x14ac:dyDescent="0.3">
      <c r="A11" s="197" t="s">
        <v>8</v>
      </c>
      <c r="B11" s="197" t="s">
        <v>9</v>
      </c>
      <c r="C11" s="197"/>
      <c r="D11" s="197"/>
      <c r="E11" s="197"/>
      <c r="F11" s="197"/>
      <c r="G11" s="198"/>
      <c r="H11" s="120"/>
      <c r="I11" s="120"/>
      <c r="J11" s="120"/>
    </row>
    <row r="12" spans="1:12" x14ac:dyDescent="0.3">
      <c r="A12" s="200" t="s">
        <v>10</v>
      </c>
      <c r="B12" s="197"/>
      <c r="C12" s="197"/>
      <c r="D12" s="197"/>
      <c r="E12" s="197"/>
      <c r="F12" s="197"/>
      <c r="G12" s="198"/>
      <c r="H12" s="120"/>
      <c r="I12" s="120"/>
    </row>
    <row r="13" spans="1:12" x14ac:dyDescent="0.3">
      <c r="A13" s="197" t="s">
        <v>11</v>
      </c>
      <c r="B13" s="197" t="s">
        <v>439</v>
      </c>
      <c r="C13" s="197"/>
      <c r="D13" s="197"/>
      <c r="E13" s="197"/>
      <c r="F13" s="197"/>
      <c r="G13" s="198"/>
      <c r="H13" s="120"/>
      <c r="I13" s="120"/>
    </row>
    <row r="14" spans="1:12" x14ac:dyDescent="0.3">
      <c r="A14" s="197" t="s">
        <v>12</v>
      </c>
      <c r="B14" s="197" t="s">
        <v>440</v>
      </c>
      <c r="C14" s="197"/>
      <c r="D14" s="197"/>
      <c r="E14" s="197"/>
      <c r="F14" s="197"/>
      <c r="G14" s="198"/>
      <c r="H14" s="120"/>
      <c r="I14" s="120"/>
    </row>
    <row r="15" spans="1:12" x14ac:dyDescent="0.3">
      <c r="A15" s="197" t="s">
        <v>14</v>
      </c>
      <c r="B15" s="197" t="s">
        <v>13</v>
      </c>
      <c r="C15" s="197"/>
      <c r="D15" s="197"/>
      <c r="E15" s="197"/>
      <c r="F15" s="197"/>
      <c r="G15" s="198"/>
      <c r="H15" s="120"/>
      <c r="I15" s="120"/>
    </row>
    <row r="16" spans="1:12" x14ac:dyDescent="0.3">
      <c r="A16" s="200" t="s">
        <v>282</v>
      </c>
      <c r="B16" s="197"/>
      <c r="C16" s="197"/>
      <c r="D16" s="197"/>
      <c r="E16" s="197"/>
      <c r="F16" s="197"/>
      <c r="G16" s="198"/>
      <c r="H16" s="120"/>
      <c r="I16" s="120"/>
    </row>
    <row r="17" spans="1:9" x14ac:dyDescent="0.3">
      <c r="A17" s="197" t="s">
        <v>15</v>
      </c>
      <c r="B17" s="197" t="s">
        <v>442</v>
      </c>
      <c r="C17" s="197"/>
      <c r="D17" s="197"/>
      <c r="E17" s="197"/>
      <c r="F17" s="197"/>
      <c r="G17" s="198"/>
      <c r="H17" s="120"/>
      <c r="I17" s="120"/>
    </row>
    <row r="18" spans="1:9" x14ac:dyDescent="0.3">
      <c r="A18" s="197" t="s">
        <v>16</v>
      </c>
      <c r="B18" s="197" t="s">
        <v>443</v>
      </c>
      <c r="C18" s="197"/>
      <c r="D18" s="197"/>
      <c r="E18" s="197"/>
      <c r="F18" s="197"/>
      <c r="G18" s="198"/>
      <c r="H18" s="120"/>
      <c r="I18" s="120"/>
    </row>
    <row r="19" spans="1:9" x14ac:dyDescent="0.3">
      <c r="A19" s="197" t="s">
        <v>17</v>
      </c>
      <c r="B19" s="197" t="s">
        <v>441</v>
      </c>
      <c r="C19" s="197"/>
      <c r="D19" s="197"/>
      <c r="E19" s="197"/>
      <c r="F19" s="197"/>
      <c r="G19" s="198"/>
      <c r="H19" s="120"/>
      <c r="I19" s="120"/>
    </row>
    <row r="20" spans="1:9" x14ac:dyDescent="0.3">
      <c r="A20" s="197" t="s">
        <v>18</v>
      </c>
      <c r="B20" s="197" t="s">
        <v>444</v>
      </c>
      <c r="C20" s="197"/>
      <c r="D20" s="197"/>
      <c r="E20" s="197"/>
      <c r="F20" s="197"/>
      <c r="G20" s="198"/>
      <c r="H20" s="120"/>
      <c r="I20" s="120"/>
    </row>
    <row r="21" spans="1:9" x14ac:dyDescent="0.3">
      <c r="A21" s="197" t="s">
        <v>19</v>
      </c>
      <c r="B21" s="197" t="s">
        <v>445</v>
      </c>
      <c r="C21" s="197"/>
      <c r="D21" s="197"/>
      <c r="E21" s="197"/>
      <c r="F21" s="197"/>
      <c r="G21" s="198"/>
      <c r="H21" s="120"/>
      <c r="I21" s="120"/>
    </row>
    <row r="22" spans="1:9" x14ac:dyDescent="0.3">
      <c r="A22" s="197" t="s">
        <v>20</v>
      </c>
      <c r="B22" s="197" t="s">
        <v>446</v>
      </c>
      <c r="C22" s="197"/>
      <c r="D22" s="197"/>
      <c r="E22" s="197"/>
      <c r="F22" s="197"/>
      <c r="G22" s="198"/>
      <c r="H22" s="120"/>
      <c r="I22" s="120"/>
    </row>
    <row r="23" spans="1:9" x14ac:dyDescent="0.3">
      <c r="A23" s="197" t="s">
        <v>21</v>
      </c>
      <c r="B23" s="197" t="s">
        <v>447</v>
      </c>
      <c r="C23" s="197"/>
      <c r="D23" s="197"/>
      <c r="E23" s="197"/>
      <c r="F23" s="197"/>
      <c r="G23" s="198"/>
      <c r="H23" s="120"/>
      <c r="I23" s="120"/>
    </row>
    <row r="24" spans="1:9" x14ac:dyDescent="0.3">
      <c r="A24" s="200" t="s">
        <v>448</v>
      </c>
      <c r="B24" s="197"/>
      <c r="C24" s="197"/>
      <c r="D24" s="197"/>
      <c r="E24" s="197"/>
      <c r="F24" s="197"/>
      <c r="G24" s="198"/>
      <c r="H24" s="120"/>
      <c r="I24" s="120"/>
    </row>
    <row r="25" spans="1:9" x14ac:dyDescent="0.3">
      <c r="A25" s="200" t="s">
        <v>449</v>
      </c>
      <c r="B25" s="197" t="s">
        <v>450</v>
      </c>
      <c r="C25" s="197"/>
      <c r="D25" s="197"/>
      <c r="E25" s="197"/>
      <c r="F25" s="197"/>
      <c r="G25" s="198"/>
      <c r="H25" s="120"/>
      <c r="I25" s="120"/>
    </row>
    <row r="26" spans="1:9" x14ac:dyDescent="0.3">
      <c r="A26" s="200" t="s">
        <v>451</v>
      </c>
      <c r="B26" s="197" t="s">
        <v>453</v>
      </c>
      <c r="C26" s="197"/>
      <c r="D26" s="197"/>
      <c r="E26" s="197"/>
      <c r="F26" s="197"/>
      <c r="G26" s="198"/>
      <c r="H26" s="120"/>
      <c r="I26" s="120"/>
    </row>
    <row r="27" spans="1:9" x14ac:dyDescent="0.3">
      <c r="A27" s="200" t="s">
        <v>454</v>
      </c>
      <c r="B27" s="197" t="s">
        <v>452</v>
      </c>
      <c r="C27" s="197"/>
      <c r="D27" s="197"/>
      <c r="E27" s="197"/>
      <c r="F27" s="197"/>
      <c r="G27" s="198"/>
      <c r="H27" s="120"/>
      <c r="I27" s="120"/>
    </row>
    <row r="28" spans="1:9" x14ac:dyDescent="0.3">
      <c r="A28" s="200" t="s">
        <v>455</v>
      </c>
      <c r="B28" s="197" t="s">
        <v>456</v>
      </c>
      <c r="C28" s="197"/>
      <c r="D28" s="197"/>
      <c r="E28" s="197"/>
      <c r="F28" s="197"/>
      <c r="G28" s="198"/>
      <c r="H28" s="120"/>
      <c r="I28" s="120"/>
    </row>
    <row r="29" spans="1:9" x14ac:dyDescent="0.3">
      <c r="A29" s="200" t="s">
        <v>22</v>
      </c>
      <c r="B29" s="197"/>
      <c r="C29" s="197"/>
      <c r="D29" s="197"/>
      <c r="E29" s="197"/>
      <c r="F29" s="197"/>
      <c r="G29" s="198"/>
      <c r="H29" s="120"/>
    </row>
    <row r="30" spans="1:9" x14ac:dyDescent="0.3">
      <c r="A30" s="197" t="s">
        <v>24</v>
      </c>
      <c r="B30" s="197" t="s">
        <v>459</v>
      </c>
      <c r="C30" s="197"/>
      <c r="D30" s="197"/>
      <c r="E30" s="197"/>
      <c r="F30" s="197"/>
      <c r="G30" s="198"/>
      <c r="H30" s="120"/>
    </row>
    <row r="31" spans="1:9" x14ac:dyDescent="0.3">
      <c r="A31" s="200" t="s">
        <v>23</v>
      </c>
      <c r="B31" s="197"/>
      <c r="C31" s="197"/>
      <c r="D31" s="197"/>
      <c r="E31" s="197"/>
      <c r="F31" s="197"/>
      <c r="G31" s="198"/>
      <c r="H31" s="120"/>
    </row>
    <row r="32" spans="1:9" x14ac:dyDescent="0.3">
      <c r="A32" s="197" t="s">
        <v>25</v>
      </c>
      <c r="B32" s="197" t="s">
        <v>283</v>
      </c>
      <c r="C32" s="197"/>
      <c r="D32" s="197"/>
      <c r="E32" s="197"/>
      <c r="F32" s="197"/>
      <c r="G32" s="198"/>
      <c r="H32" s="120"/>
    </row>
    <row r="33" spans="1:8" x14ac:dyDescent="0.3">
      <c r="A33" s="197" t="s">
        <v>457</v>
      </c>
      <c r="B33" s="197" t="s">
        <v>26</v>
      </c>
      <c r="C33" s="197"/>
      <c r="D33" s="197"/>
      <c r="E33" s="197"/>
      <c r="F33" s="197"/>
      <c r="G33" s="198"/>
      <c r="H33" s="120"/>
    </row>
    <row r="34" spans="1:8" x14ac:dyDescent="0.3">
      <c r="A34" s="197" t="s">
        <v>458</v>
      </c>
      <c r="B34" s="197" t="s">
        <v>27</v>
      </c>
      <c r="C34" s="197"/>
      <c r="D34" s="197"/>
      <c r="E34" s="197"/>
      <c r="F34" s="197"/>
      <c r="G34" s="198"/>
      <c r="H34" s="120"/>
    </row>
    <row r="35" spans="1:8" x14ac:dyDescent="0.3">
      <c r="A35" s="4"/>
      <c r="B35" s="4"/>
      <c r="C35" s="4"/>
      <c r="D35" s="4"/>
      <c r="E35" s="4"/>
      <c r="F35" s="4"/>
      <c r="G35" s="195"/>
    </row>
    <row r="36" spans="1:8" x14ac:dyDescent="0.3">
      <c r="B36" s="194"/>
      <c r="C36" s="194"/>
      <c r="D36" s="194"/>
      <c r="E36" s="194"/>
      <c r="F36" s="194"/>
    </row>
  </sheetData>
  <hyperlinks>
    <hyperlink ref="B10" r:id="rId1" xr:uid="{00000000-0004-0000-0000-000000000000}"/>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541A9-2C2D-4949-B9C5-1910993FD916}">
  <dimension ref="A1:AG17"/>
  <sheetViews>
    <sheetView tabSelected="1" zoomScale="80" zoomScaleNormal="80" zoomScaleSheetLayoutView="50" workbookViewId="0">
      <pane xSplit="1" ySplit="3" topLeftCell="B4" activePane="bottomRight" state="frozen"/>
      <selection pane="topRight" activeCell="B1" sqref="B1"/>
      <selection pane="bottomLeft" activeCell="A4" sqref="A4"/>
      <selection pane="bottomRight" activeCell="D5" sqref="D5"/>
    </sheetView>
  </sheetViews>
  <sheetFormatPr defaultColWidth="8.6640625" defaultRowHeight="13.2" x14ac:dyDescent="0.25"/>
  <cols>
    <col min="1" max="1" width="8.6640625" style="4"/>
    <col min="2" max="2" width="21.6640625" style="4" customWidth="1"/>
    <col min="3" max="3" width="25.109375" style="4" customWidth="1"/>
    <col min="4" max="5" width="25.6640625" style="4" customWidth="1"/>
    <col min="6" max="6" width="47.44140625" style="4" customWidth="1"/>
    <col min="7" max="7" width="80.109375" style="4" customWidth="1"/>
    <col min="8" max="8" width="28.44140625" style="4" customWidth="1"/>
    <col min="9" max="9" width="31.109375" style="4" customWidth="1"/>
    <col min="10" max="10" width="10.33203125" style="4" customWidth="1"/>
    <col min="11" max="11" width="9.109375" style="4" customWidth="1"/>
    <col min="12" max="12" width="12" style="4" customWidth="1"/>
    <col min="13" max="13" width="11.6640625" style="4" customWidth="1"/>
    <col min="14" max="16" width="13.44140625" style="4" customWidth="1"/>
    <col min="17" max="18" width="35.77734375" style="4" customWidth="1"/>
    <col min="19" max="19" width="32.109375" style="4" customWidth="1"/>
    <col min="20" max="20" width="27.44140625" style="4" customWidth="1"/>
    <col min="21" max="23" width="38.33203125" style="4" customWidth="1"/>
    <col min="24" max="24" width="48" style="4" customWidth="1"/>
    <col min="25" max="25" width="24.109375" style="4" customWidth="1"/>
    <col min="26" max="26" width="86.109375" style="4" customWidth="1"/>
    <col min="27" max="28" width="32.44140625" style="22" customWidth="1"/>
    <col min="29" max="31" width="8.6640625" style="4"/>
    <col min="32" max="32" width="10.6640625" style="4" customWidth="1"/>
    <col min="33" max="33" width="13.6640625" style="4" customWidth="1"/>
    <col min="34" max="16384" width="8.6640625" style="4"/>
  </cols>
  <sheetData>
    <row r="1" spans="1:33" ht="58.2" hidden="1" customHeight="1" x14ac:dyDescent="0.25">
      <c r="A1" s="28"/>
      <c r="B1" s="222" t="s">
        <v>28</v>
      </c>
      <c r="C1" s="223"/>
      <c r="D1" s="223"/>
      <c r="E1" s="223"/>
      <c r="F1" s="224"/>
      <c r="G1" s="225" t="s">
        <v>29</v>
      </c>
      <c r="H1" s="220"/>
      <c r="I1" s="226"/>
      <c r="J1" s="217" t="s">
        <v>30</v>
      </c>
      <c r="K1" s="218"/>
      <c r="L1" s="218"/>
      <c r="M1" s="218"/>
      <c r="N1" s="218"/>
      <c r="O1" s="218"/>
      <c r="P1" s="218"/>
      <c r="Q1" s="155"/>
      <c r="R1" s="201" t="s">
        <v>31</v>
      </c>
      <c r="S1" s="201"/>
      <c r="T1" s="201"/>
      <c r="U1" s="201"/>
      <c r="V1" s="201"/>
      <c r="W1" s="201"/>
      <c r="X1" s="201"/>
      <c r="Y1" s="201"/>
      <c r="Z1" s="79" t="s">
        <v>32</v>
      </c>
      <c r="AA1" s="220" t="s">
        <v>33</v>
      </c>
      <c r="AB1" s="220"/>
      <c r="AC1" s="220"/>
      <c r="AD1" s="220"/>
      <c r="AE1" s="220"/>
      <c r="AF1" s="220"/>
      <c r="AG1" s="220"/>
    </row>
    <row r="2" spans="1:33" ht="55.95" customHeight="1" x14ac:dyDescent="0.25">
      <c r="A2" s="28"/>
      <c r="B2" s="201" t="s">
        <v>34</v>
      </c>
      <c r="C2" s="227" t="s">
        <v>35</v>
      </c>
      <c r="D2" s="202" t="s">
        <v>36</v>
      </c>
      <c r="E2" s="202" t="s">
        <v>37</v>
      </c>
      <c r="F2" s="202" t="s">
        <v>38</v>
      </c>
      <c r="G2" s="202" t="s">
        <v>39</v>
      </c>
      <c r="H2" s="82" t="s">
        <v>112</v>
      </c>
      <c r="I2" s="202" t="s">
        <v>41</v>
      </c>
      <c r="J2" s="201" t="s">
        <v>42</v>
      </c>
      <c r="K2" s="201" t="s">
        <v>43</v>
      </c>
      <c r="L2" s="201" t="s">
        <v>44</v>
      </c>
      <c r="M2" s="201" t="s">
        <v>45</v>
      </c>
      <c r="N2" s="201" t="s">
        <v>46</v>
      </c>
      <c r="O2" s="201" t="s">
        <v>47</v>
      </c>
      <c r="P2" s="202" t="s">
        <v>48</v>
      </c>
      <c r="Q2" s="214" t="s">
        <v>49</v>
      </c>
      <c r="R2" s="215"/>
      <c r="S2" s="216"/>
      <c r="T2" s="217" t="s">
        <v>50</v>
      </c>
      <c r="U2" s="218"/>
      <c r="V2" s="219"/>
      <c r="W2" s="217" t="s">
        <v>44</v>
      </c>
      <c r="X2" s="219"/>
      <c r="Y2" s="154" t="s">
        <v>48</v>
      </c>
      <c r="Z2" s="221" t="s">
        <v>32</v>
      </c>
      <c r="AA2" s="201" t="s">
        <v>33</v>
      </c>
      <c r="AB2" s="202" t="s">
        <v>51</v>
      </c>
      <c r="AC2" s="206" t="s">
        <v>52</v>
      </c>
      <c r="AD2" s="208" t="s">
        <v>53</v>
      </c>
      <c r="AE2" s="210" t="s">
        <v>54</v>
      </c>
      <c r="AF2" s="212" t="s">
        <v>55</v>
      </c>
      <c r="AG2" s="204" t="s">
        <v>56</v>
      </c>
    </row>
    <row r="3" spans="1:33" ht="55.95" hidden="1" customHeight="1" x14ac:dyDescent="0.25">
      <c r="A3" s="28"/>
      <c r="B3" s="202"/>
      <c r="C3" s="228"/>
      <c r="D3" s="203"/>
      <c r="E3" s="203"/>
      <c r="F3" s="203"/>
      <c r="G3" s="203"/>
      <c r="H3" s="81"/>
      <c r="I3" s="203"/>
      <c r="J3" s="201"/>
      <c r="K3" s="201"/>
      <c r="L3" s="201"/>
      <c r="M3" s="201"/>
      <c r="N3" s="201"/>
      <c r="O3" s="201"/>
      <c r="P3" s="203"/>
      <c r="Q3" s="153"/>
      <c r="R3" s="79" t="s">
        <v>57</v>
      </c>
      <c r="S3" s="79" t="s">
        <v>58</v>
      </c>
      <c r="T3" s="151"/>
      <c r="U3" s="79" t="s">
        <v>57</v>
      </c>
      <c r="V3" s="79" t="s">
        <v>59</v>
      </c>
      <c r="W3" s="152"/>
      <c r="X3" s="80" t="s">
        <v>57</v>
      </c>
      <c r="Y3" s="80" t="s">
        <v>57</v>
      </c>
      <c r="Z3" s="221"/>
      <c r="AA3" s="202"/>
      <c r="AB3" s="203"/>
      <c r="AC3" s="207"/>
      <c r="AD3" s="209"/>
      <c r="AE3" s="211"/>
      <c r="AF3" s="213"/>
      <c r="AG3" s="205"/>
    </row>
    <row r="4" spans="1:33" ht="55.95" customHeight="1" x14ac:dyDescent="0.25">
      <c r="A4" s="28"/>
      <c r="B4" s="37" t="str">
        <f>B2</f>
        <v>Sector</v>
      </c>
      <c r="C4" s="37" t="str">
        <f t="shared" ref="C4:AG4" si="0">C2</f>
        <v>Information Type</v>
      </c>
      <c r="D4" s="37" t="str">
        <f t="shared" si="0"/>
        <v>Link to sector framework</v>
      </c>
      <c r="E4" s="37" t="str">
        <f t="shared" si="0"/>
        <v>JIAF Pillar Link</v>
      </c>
      <c r="F4" s="37" t="str">
        <f t="shared" si="0"/>
        <v>Rationale</v>
      </c>
      <c r="G4" s="37" t="str">
        <f t="shared" si="0"/>
        <v>Research Question / 
Indicator</v>
      </c>
      <c r="H4" s="37"/>
      <c r="I4" s="37" t="str">
        <f t="shared" si="0"/>
        <v>Type of Data: narrative, percentage, integer</v>
      </c>
      <c r="J4" s="37" t="str">
        <f t="shared" si="0"/>
        <v>SDR</v>
      </c>
      <c r="K4" s="37" t="str">
        <f t="shared" si="0"/>
        <v>KI</v>
      </c>
      <c r="L4" s="37" t="str">
        <f t="shared" si="0"/>
        <v>FGD</v>
      </c>
      <c r="M4" s="37" t="str">
        <f t="shared" si="0"/>
        <v>HH</v>
      </c>
      <c r="N4" s="37" t="str">
        <f t="shared" si="0"/>
        <v>Spatial/GIS</v>
      </c>
      <c r="O4" s="37" t="str">
        <f t="shared" si="0"/>
        <v>Service mapping</v>
      </c>
      <c r="P4" s="37" t="str">
        <f>P2</f>
        <v>Safety audit</v>
      </c>
      <c r="Q4" s="37" t="s">
        <v>29</v>
      </c>
      <c r="R4" s="37" t="str">
        <f t="shared" ref="R4:X4" si="1">R3</f>
        <v>Question</v>
      </c>
      <c r="S4" s="37" t="str">
        <f t="shared" si="1"/>
        <v>Answer option</v>
      </c>
      <c r="T4" s="37" t="s">
        <v>29</v>
      </c>
      <c r="U4" s="37" t="str">
        <f t="shared" si="1"/>
        <v>Question</v>
      </c>
      <c r="V4" s="37" t="str">
        <f t="shared" si="1"/>
        <v>Answer options</v>
      </c>
      <c r="W4" s="37" t="s">
        <v>29</v>
      </c>
      <c r="X4" s="37" t="str">
        <f t="shared" si="1"/>
        <v>Question</v>
      </c>
      <c r="Y4" s="37" t="s">
        <v>359</v>
      </c>
      <c r="Z4" s="37" t="s">
        <v>560</v>
      </c>
      <c r="AA4" s="37" t="s">
        <v>491</v>
      </c>
      <c r="AB4" s="37" t="str">
        <f t="shared" si="0"/>
        <v xml:space="preserve">Area or HH </v>
      </c>
      <c r="AC4" s="37" t="str">
        <f t="shared" si="0"/>
        <v>1</v>
      </c>
      <c r="AD4" s="37" t="str">
        <f t="shared" si="0"/>
        <v>2</v>
      </c>
      <c r="AE4" s="37" t="str">
        <f t="shared" si="0"/>
        <v>3</v>
      </c>
      <c r="AF4" s="37" t="str">
        <f t="shared" si="0"/>
        <v>4</v>
      </c>
      <c r="AG4" s="37" t="str">
        <f t="shared" si="0"/>
        <v>5</v>
      </c>
    </row>
    <row r="5" spans="1:33" ht="382.8" x14ac:dyDescent="0.25">
      <c r="A5" s="28"/>
      <c r="B5" s="5" t="s">
        <v>113</v>
      </c>
      <c r="C5" s="25" t="s">
        <v>114</v>
      </c>
      <c r="D5" s="12" t="s">
        <v>115</v>
      </c>
      <c r="E5" s="12" t="s">
        <v>62</v>
      </c>
      <c r="F5" s="7" t="s">
        <v>116</v>
      </c>
      <c r="G5" s="7" t="s">
        <v>617</v>
      </c>
      <c r="H5" s="11" t="s">
        <v>70</v>
      </c>
      <c r="I5" s="7" t="s">
        <v>117</v>
      </c>
      <c r="J5" s="14" t="s">
        <v>65</v>
      </c>
      <c r="K5" s="14" t="s">
        <v>65</v>
      </c>
      <c r="L5" s="42" t="s">
        <v>65</v>
      </c>
      <c r="M5" s="14" t="s">
        <v>65</v>
      </c>
      <c r="N5" s="46" t="s">
        <v>66</v>
      </c>
      <c r="O5" s="46" t="s">
        <v>66</v>
      </c>
      <c r="P5" s="46" t="s">
        <v>65</v>
      </c>
      <c r="Q5" s="46" t="s">
        <v>416</v>
      </c>
      <c r="R5" s="58" t="s">
        <v>118</v>
      </c>
      <c r="S5" s="17" t="s">
        <v>119</v>
      </c>
      <c r="T5" s="17" t="s">
        <v>417</v>
      </c>
      <c r="U5" s="17" t="s">
        <v>120</v>
      </c>
      <c r="V5" s="17" t="s">
        <v>119</v>
      </c>
      <c r="W5" s="17" t="s">
        <v>418</v>
      </c>
      <c r="X5" s="1" t="s">
        <v>419</v>
      </c>
      <c r="Y5" s="1" t="s">
        <v>620</v>
      </c>
      <c r="Z5" s="7" t="s">
        <v>510</v>
      </c>
      <c r="AA5" s="1" t="s">
        <v>86</v>
      </c>
      <c r="AB5" s="1"/>
      <c r="AC5" s="3"/>
      <c r="AD5" s="3"/>
      <c r="AE5" s="3"/>
      <c r="AF5" s="3"/>
      <c r="AG5" s="3"/>
    </row>
    <row r="6" spans="1:33" ht="316.8" x14ac:dyDescent="0.25">
      <c r="A6" s="28"/>
      <c r="B6" s="5" t="s">
        <v>113</v>
      </c>
      <c r="C6" s="25" t="s">
        <v>114</v>
      </c>
      <c r="D6" s="12" t="s">
        <v>115</v>
      </c>
      <c r="E6" s="12" t="s">
        <v>62</v>
      </c>
      <c r="F6" s="7" t="s">
        <v>121</v>
      </c>
      <c r="G6" s="7" t="s">
        <v>618</v>
      </c>
      <c r="H6" s="11" t="s">
        <v>70</v>
      </c>
      <c r="I6" s="7" t="s">
        <v>117</v>
      </c>
      <c r="J6" s="14" t="s">
        <v>65</v>
      </c>
      <c r="K6" s="14" t="s">
        <v>65</v>
      </c>
      <c r="L6" s="42" t="s">
        <v>65</v>
      </c>
      <c r="M6" s="14" t="s">
        <v>65</v>
      </c>
      <c r="N6" s="46" t="s">
        <v>66</v>
      </c>
      <c r="O6" s="46" t="s">
        <v>66</v>
      </c>
      <c r="P6" s="46" t="s">
        <v>65</v>
      </c>
      <c r="Q6" s="46" t="s">
        <v>421</v>
      </c>
      <c r="R6" s="58" t="s">
        <v>122</v>
      </c>
      <c r="S6" s="17" t="s">
        <v>123</v>
      </c>
      <c r="T6" s="46" t="s">
        <v>422</v>
      </c>
      <c r="U6" s="17" t="s">
        <v>120</v>
      </c>
      <c r="V6" s="17" t="s">
        <v>124</v>
      </c>
      <c r="W6" s="17" t="s">
        <v>420</v>
      </c>
      <c r="X6" s="1" t="s">
        <v>125</v>
      </c>
      <c r="Y6" s="1" t="s">
        <v>619</v>
      </c>
      <c r="Z6" s="7" t="s">
        <v>511</v>
      </c>
      <c r="AA6" s="1" t="s">
        <v>86</v>
      </c>
      <c r="AB6" s="1"/>
      <c r="AC6" s="3"/>
      <c r="AD6" s="3"/>
      <c r="AE6" s="3"/>
      <c r="AF6" s="3"/>
      <c r="AG6" s="3"/>
    </row>
    <row r="7" spans="1:33" ht="118.8" x14ac:dyDescent="0.25">
      <c r="A7" s="28"/>
      <c r="B7" s="50" t="s">
        <v>113</v>
      </c>
      <c r="C7" s="51" t="s">
        <v>276</v>
      </c>
      <c r="D7" s="12" t="s">
        <v>126</v>
      </c>
      <c r="E7" s="7" t="s">
        <v>127</v>
      </c>
      <c r="F7" s="7" t="s">
        <v>128</v>
      </c>
      <c r="G7" s="21" t="s">
        <v>608</v>
      </c>
      <c r="H7" s="11" t="s">
        <v>86</v>
      </c>
      <c r="I7" s="7" t="s">
        <v>425</v>
      </c>
      <c r="J7" s="16" t="s">
        <v>65</v>
      </c>
      <c r="K7" s="16" t="s">
        <v>65</v>
      </c>
      <c r="L7" s="16" t="s">
        <v>65</v>
      </c>
      <c r="M7" s="16" t="s">
        <v>65</v>
      </c>
      <c r="N7" s="11" t="s">
        <v>66</v>
      </c>
      <c r="O7" s="11" t="s">
        <v>66</v>
      </c>
      <c r="P7" s="16" t="s">
        <v>65</v>
      </c>
      <c r="Q7" s="193" t="s">
        <v>423</v>
      </c>
      <c r="R7" s="17" t="s">
        <v>129</v>
      </c>
      <c r="S7" s="17" t="s">
        <v>130</v>
      </c>
      <c r="T7" s="17" t="s">
        <v>424</v>
      </c>
      <c r="U7" s="17" t="s">
        <v>131</v>
      </c>
      <c r="V7" s="17" t="s">
        <v>513</v>
      </c>
      <c r="W7" s="17" t="s">
        <v>621</v>
      </c>
      <c r="X7" s="17" t="s">
        <v>132</v>
      </c>
      <c r="Y7" s="1" t="s">
        <v>66</v>
      </c>
      <c r="Z7" s="7" t="s">
        <v>512</v>
      </c>
      <c r="AA7" s="19" t="s">
        <v>86</v>
      </c>
      <c r="AB7" s="19"/>
      <c r="AC7" s="18"/>
      <c r="AD7" s="18"/>
      <c r="AE7" s="18"/>
      <c r="AF7" s="18"/>
      <c r="AG7" s="18"/>
    </row>
    <row r="8" spans="1:33" ht="92.4" x14ac:dyDescent="0.25">
      <c r="A8" s="28"/>
      <c r="B8" s="5" t="s">
        <v>113</v>
      </c>
      <c r="C8" s="25" t="s">
        <v>75</v>
      </c>
      <c r="D8" s="6" t="s">
        <v>133</v>
      </c>
      <c r="E8" s="6" t="s">
        <v>87</v>
      </c>
      <c r="F8" s="6" t="s">
        <v>134</v>
      </c>
      <c r="G8" s="7" t="s">
        <v>609</v>
      </c>
      <c r="H8" s="11" t="s">
        <v>70</v>
      </c>
      <c r="I8" s="7" t="s">
        <v>77</v>
      </c>
      <c r="J8" s="16" t="s">
        <v>65</v>
      </c>
      <c r="K8" s="16" t="s">
        <v>66</v>
      </c>
      <c r="L8" s="16" t="s">
        <v>66</v>
      </c>
      <c r="M8" s="16" t="s">
        <v>65</v>
      </c>
      <c r="N8" s="11" t="s">
        <v>66</v>
      </c>
      <c r="O8" s="11" t="s">
        <v>66</v>
      </c>
      <c r="P8" s="11" t="s">
        <v>66</v>
      </c>
      <c r="Q8" s="9" t="s">
        <v>66</v>
      </c>
      <c r="R8" s="59" t="s">
        <v>66</v>
      </c>
      <c r="S8" s="1" t="s">
        <v>66</v>
      </c>
      <c r="T8" s="7" t="s">
        <v>135</v>
      </c>
      <c r="U8" s="21" t="s">
        <v>136</v>
      </c>
      <c r="V8" s="21" t="s">
        <v>137</v>
      </c>
      <c r="W8" s="21" t="s">
        <v>66</v>
      </c>
      <c r="X8" s="1" t="str">
        <f t="shared" ref="X8:X13" si="2">IF(L8="X","X","Insert")</f>
        <v>X</v>
      </c>
      <c r="Y8" s="1" t="s">
        <v>66</v>
      </c>
      <c r="Z8" s="7" t="s">
        <v>514</v>
      </c>
      <c r="AA8" s="1" t="s">
        <v>86</v>
      </c>
      <c r="AB8" s="1"/>
      <c r="AC8" s="3"/>
      <c r="AD8" s="3"/>
      <c r="AE8" s="3"/>
      <c r="AF8" s="3"/>
      <c r="AG8" s="3"/>
    </row>
    <row r="9" spans="1:33" ht="92.4" x14ac:dyDescent="0.25">
      <c r="A9" s="28"/>
      <c r="B9" s="20" t="s">
        <v>113</v>
      </c>
      <c r="C9" s="25" t="s">
        <v>75</v>
      </c>
      <c r="D9" s="6" t="s">
        <v>138</v>
      </c>
      <c r="E9" s="6" t="s">
        <v>87</v>
      </c>
      <c r="F9" s="26" t="s">
        <v>139</v>
      </c>
      <c r="G9" s="21" t="s">
        <v>426</v>
      </c>
      <c r="H9" s="11" t="s">
        <v>70</v>
      </c>
      <c r="I9" s="7" t="s">
        <v>77</v>
      </c>
      <c r="J9" s="8" t="s">
        <v>65</v>
      </c>
      <c r="K9" s="8" t="s">
        <v>66</v>
      </c>
      <c r="L9" s="8" t="s">
        <v>66</v>
      </c>
      <c r="M9" s="8" t="s">
        <v>65</v>
      </c>
      <c r="N9" s="41" t="s">
        <v>66</v>
      </c>
      <c r="O9" s="41" t="s">
        <v>66</v>
      </c>
      <c r="P9" s="9" t="s">
        <v>66</v>
      </c>
      <c r="Q9" s="9" t="s">
        <v>66</v>
      </c>
      <c r="R9" s="1" t="s">
        <v>66</v>
      </c>
      <c r="S9" s="1" t="s">
        <v>66</v>
      </c>
      <c r="T9" s="1" t="s">
        <v>427</v>
      </c>
      <c r="U9" s="21" t="s">
        <v>140</v>
      </c>
      <c r="V9" s="21" t="s">
        <v>137</v>
      </c>
      <c r="W9" s="147" t="s">
        <v>66</v>
      </c>
      <c r="X9" s="1" t="str">
        <f t="shared" si="2"/>
        <v>X</v>
      </c>
      <c r="Y9" s="1" t="s">
        <v>66</v>
      </c>
      <c r="Z9" s="7" t="s">
        <v>515</v>
      </c>
      <c r="AA9" s="1" t="s">
        <v>86</v>
      </c>
      <c r="AB9" s="1"/>
      <c r="AC9" s="3"/>
      <c r="AD9" s="3"/>
      <c r="AE9" s="3"/>
      <c r="AF9" s="3"/>
      <c r="AG9" s="3"/>
    </row>
    <row r="10" spans="1:33" ht="277.2" x14ac:dyDescent="0.25">
      <c r="A10" s="28"/>
      <c r="B10" s="5" t="s">
        <v>113</v>
      </c>
      <c r="C10" s="25" t="s">
        <v>75</v>
      </c>
      <c r="D10" s="6" t="s">
        <v>141</v>
      </c>
      <c r="E10" s="6" t="s">
        <v>87</v>
      </c>
      <c r="F10" s="26" t="s">
        <v>142</v>
      </c>
      <c r="G10" s="21" t="s">
        <v>610</v>
      </c>
      <c r="H10" s="62" t="s">
        <v>70</v>
      </c>
      <c r="I10" s="23" t="s">
        <v>77</v>
      </c>
      <c r="J10" s="16" t="s">
        <v>65</v>
      </c>
      <c r="K10" s="16" t="s">
        <v>66</v>
      </c>
      <c r="L10" s="16" t="s">
        <v>66</v>
      </c>
      <c r="M10" s="16" t="s">
        <v>65</v>
      </c>
      <c r="N10" s="24" t="s">
        <v>66</v>
      </c>
      <c r="O10" s="11" t="s">
        <v>66</v>
      </c>
      <c r="P10" s="11" t="s">
        <v>66</v>
      </c>
      <c r="Q10" s="11" t="s">
        <v>66</v>
      </c>
      <c r="R10" s="1" t="s">
        <v>66</v>
      </c>
      <c r="S10" s="1" t="s">
        <v>66</v>
      </c>
      <c r="T10" s="21" t="s">
        <v>622</v>
      </c>
      <c r="U10" s="21" t="s">
        <v>648</v>
      </c>
      <c r="V10" s="2" t="s">
        <v>646</v>
      </c>
      <c r="W10" s="1" t="s">
        <v>66</v>
      </c>
      <c r="X10" s="1" t="str">
        <f t="shared" si="2"/>
        <v>X</v>
      </c>
      <c r="Y10" s="1" t="s">
        <v>66</v>
      </c>
      <c r="Z10" s="7" t="s">
        <v>143</v>
      </c>
      <c r="AA10" s="1" t="s">
        <v>70</v>
      </c>
      <c r="AB10" s="1" t="s">
        <v>144</v>
      </c>
      <c r="AC10" s="2" t="s">
        <v>145</v>
      </c>
      <c r="AD10" s="2" t="s">
        <v>146</v>
      </c>
      <c r="AE10" s="2" t="s">
        <v>147</v>
      </c>
      <c r="AF10" s="2" t="s">
        <v>148</v>
      </c>
      <c r="AG10" s="2" t="s">
        <v>413</v>
      </c>
    </row>
    <row r="11" spans="1:33" ht="105.6" x14ac:dyDescent="0.25">
      <c r="A11" s="28"/>
      <c r="B11" s="5" t="s">
        <v>113</v>
      </c>
      <c r="C11" s="51" t="s">
        <v>61</v>
      </c>
      <c r="D11" s="30" t="s">
        <v>149</v>
      </c>
      <c r="E11" s="30" t="s">
        <v>150</v>
      </c>
      <c r="F11" s="13" t="s">
        <v>151</v>
      </c>
      <c r="G11" s="13" t="s">
        <v>438</v>
      </c>
      <c r="H11" s="68" t="s">
        <v>70</v>
      </c>
      <c r="I11" s="52" t="s">
        <v>77</v>
      </c>
      <c r="J11" s="42" t="s">
        <v>65</v>
      </c>
      <c r="K11" s="42" t="s">
        <v>65</v>
      </c>
      <c r="L11" s="42" t="s">
        <v>66</v>
      </c>
      <c r="M11" s="42" t="s">
        <v>65</v>
      </c>
      <c r="N11" s="53" t="s">
        <v>65</v>
      </c>
      <c r="O11" s="42" t="s">
        <v>65</v>
      </c>
      <c r="P11" s="42" t="s">
        <v>65</v>
      </c>
      <c r="Q11" s="13" t="s">
        <v>152</v>
      </c>
      <c r="R11" s="54" t="s">
        <v>153</v>
      </c>
      <c r="S11" s="54" t="s">
        <v>154</v>
      </c>
      <c r="T11" s="54"/>
      <c r="U11" s="171" t="s">
        <v>647</v>
      </c>
      <c r="V11" s="54" t="s">
        <v>624</v>
      </c>
      <c r="W11" s="42" t="s">
        <v>66</v>
      </c>
      <c r="X11" s="46" t="str">
        <f t="shared" si="2"/>
        <v>X</v>
      </c>
      <c r="Y11" s="32" t="s">
        <v>623</v>
      </c>
      <c r="Z11" s="13" t="s">
        <v>625</v>
      </c>
      <c r="AA11" s="55" t="s">
        <v>70</v>
      </c>
      <c r="AB11" s="55" t="s">
        <v>155</v>
      </c>
      <c r="AC11" s="56" t="s">
        <v>156</v>
      </c>
      <c r="AD11" s="56" t="s">
        <v>157</v>
      </c>
      <c r="AE11" s="56" t="s">
        <v>158</v>
      </c>
      <c r="AF11" s="56" t="s">
        <v>159</v>
      </c>
      <c r="AG11" s="56" t="s">
        <v>160</v>
      </c>
    </row>
    <row r="12" spans="1:33" ht="211.2" x14ac:dyDescent="0.25">
      <c r="A12" s="28"/>
      <c r="B12" s="50" t="s">
        <v>113</v>
      </c>
      <c r="C12" s="51" t="s">
        <v>61</v>
      </c>
      <c r="D12" s="30" t="s">
        <v>161</v>
      </c>
      <c r="E12" s="7" t="s">
        <v>150</v>
      </c>
      <c r="F12" s="7" t="s">
        <v>162</v>
      </c>
      <c r="G12" s="7" t="s">
        <v>437</v>
      </c>
      <c r="H12" s="11" t="s">
        <v>70</v>
      </c>
      <c r="I12" s="7" t="s">
        <v>77</v>
      </c>
      <c r="J12" s="16" t="s">
        <v>65</v>
      </c>
      <c r="K12" s="16" t="s">
        <v>65</v>
      </c>
      <c r="L12" s="16" t="s">
        <v>348</v>
      </c>
      <c r="M12" s="16" t="s">
        <v>348</v>
      </c>
      <c r="N12" s="11" t="s">
        <v>66</v>
      </c>
      <c r="O12" s="16" t="s">
        <v>65</v>
      </c>
      <c r="P12" s="16" t="s">
        <v>65</v>
      </c>
      <c r="Q12" s="17" t="s">
        <v>163</v>
      </c>
      <c r="R12" s="15" t="s">
        <v>164</v>
      </c>
      <c r="S12" s="15" t="s">
        <v>165</v>
      </c>
      <c r="T12" s="15" t="s">
        <v>348</v>
      </c>
      <c r="U12" s="157" t="s">
        <v>348</v>
      </c>
      <c r="V12" s="17" t="s">
        <v>348</v>
      </c>
      <c r="W12" s="18"/>
      <c r="X12" s="1"/>
      <c r="Y12" s="15" t="s">
        <v>166</v>
      </c>
      <c r="Z12" s="7" t="s">
        <v>516</v>
      </c>
      <c r="AA12" s="19" t="s">
        <v>70</v>
      </c>
      <c r="AB12" s="19" t="s">
        <v>155</v>
      </c>
      <c r="AC12" s="192" t="s">
        <v>626</v>
      </c>
      <c r="AD12" s="192" t="s">
        <v>627</v>
      </c>
      <c r="AE12" s="192" t="s">
        <v>628</v>
      </c>
      <c r="AF12" s="192" t="s">
        <v>629</v>
      </c>
      <c r="AG12" s="192" t="s">
        <v>630</v>
      </c>
    </row>
    <row r="13" spans="1:33" ht="132" x14ac:dyDescent="0.25">
      <c r="A13" s="28"/>
      <c r="B13" s="50" t="s">
        <v>113</v>
      </c>
      <c r="C13" s="25" t="s">
        <v>75</v>
      </c>
      <c r="D13" s="30" t="s">
        <v>167</v>
      </c>
      <c r="E13" s="7" t="s">
        <v>62</v>
      </c>
      <c r="F13" s="7" t="s">
        <v>168</v>
      </c>
      <c r="G13" s="7" t="s">
        <v>169</v>
      </c>
      <c r="H13" s="69" t="s">
        <v>70</v>
      </c>
      <c r="I13" s="7" t="s">
        <v>170</v>
      </c>
      <c r="J13" s="16" t="s">
        <v>65</v>
      </c>
      <c r="K13" s="16" t="s">
        <v>65</v>
      </c>
      <c r="L13" s="11" t="s">
        <v>66</v>
      </c>
      <c r="M13" s="16" t="s">
        <v>65</v>
      </c>
      <c r="N13" s="16" t="s">
        <v>65</v>
      </c>
      <c r="O13" s="16" t="s">
        <v>65</v>
      </c>
      <c r="P13" s="16" t="s">
        <v>65</v>
      </c>
      <c r="Q13" s="193" t="s">
        <v>632</v>
      </c>
      <c r="R13" s="17" t="s">
        <v>171</v>
      </c>
      <c r="S13" s="17" t="s">
        <v>172</v>
      </c>
      <c r="T13" s="17" t="s">
        <v>616</v>
      </c>
      <c r="U13" s="17" t="s">
        <v>171</v>
      </c>
      <c r="V13" s="17"/>
      <c r="W13" s="17" t="s">
        <v>66</v>
      </c>
      <c r="X13" s="1" t="str">
        <f t="shared" si="2"/>
        <v>X</v>
      </c>
      <c r="Y13" s="17" t="s">
        <v>631</v>
      </c>
      <c r="Z13" s="7" t="s">
        <v>173</v>
      </c>
      <c r="AA13" s="19" t="s">
        <v>70</v>
      </c>
      <c r="AB13" s="19" t="s">
        <v>45</v>
      </c>
      <c r="AC13" s="18" t="s">
        <v>174</v>
      </c>
      <c r="AD13" s="18"/>
      <c r="AE13" s="18" t="s">
        <v>175</v>
      </c>
      <c r="AF13" s="18" t="s">
        <v>176</v>
      </c>
      <c r="AG13" s="18"/>
    </row>
    <row r="14" spans="1:33" ht="167.7" customHeight="1" x14ac:dyDescent="0.25">
      <c r="A14" s="28"/>
      <c r="B14" s="50" t="s">
        <v>113</v>
      </c>
      <c r="C14" s="25" t="s">
        <v>111</v>
      </c>
      <c r="D14" s="30" t="s">
        <v>177</v>
      </c>
      <c r="E14" s="7" t="s">
        <v>62</v>
      </c>
      <c r="F14" s="7" t="s">
        <v>178</v>
      </c>
      <c r="G14" s="7" t="s">
        <v>615</v>
      </c>
      <c r="H14" s="11" t="s">
        <v>86</v>
      </c>
      <c r="I14" s="7" t="s">
        <v>71</v>
      </c>
      <c r="J14" s="16" t="s">
        <v>65</v>
      </c>
      <c r="K14" s="11" t="s">
        <v>66</v>
      </c>
      <c r="L14" s="16" t="s">
        <v>65</v>
      </c>
      <c r="M14" s="11" t="s">
        <v>66</v>
      </c>
      <c r="N14" s="11" t="s">
        <v>66</v>
      </c>
      <c r="O14" s="16" t="s">
        <v>65</v>
      </c>
      <c r="P14" s="16" t="s">
        <v>65</v>
      </c>
      <c r="Q14" s="16" t="s">
        <v>434</v>
      </c>
      <c r="R14" s="7" t="s">
        <v>433</v>
      </c>
      <c r="S14" s="17"/>
      <c r="T14" s="17" t="s">
        <v>66</v>
      </c>
      <c r="U14" s="1" t="str">
        <f>IF(M14="X","X","Insert")</f>
        <v>X</v>
      </c>
      <c r="V14" s="11" t="s">
        <v>66</v>
      </c>
      <c r="W14" s="11"/>
      <c r="X14" s="17" t="s">
        <v>180</v>
      </c>
      <c r="Y14" s="7" t="s">
        <v>181</v>
      </c>
      <c r="Z14" s="7" t="s">
        <v>518</v>
      </c>
      <c r="AA14" s="19" t="s">
        <v>86</v>
      </c>
      <c r="AB14" s="19"/>
      <c r="AC14" s="18"/>
      <c r="AD14" s="18"/>
      <c r="AE14" s="18"/>
      <c r="AF14" s="18"/>
      <c r="AG14" s="18"/>
    </row>
    <row r="15" spans="1:33" ht="52.8" x14ac:dyDescent="0.25">
      <c r="A15" s="28"/>
      <c r="B15" s="50" t="s">
        <v>113</v>
      </c>
      <c r="C15" s="25" t="s">
        <v>111</v>
      </c>
      <c r="D15" s="30" t="s">
        <v>645</v>
      </c>
      <c r="E15" s="18" t="s">
        <v>634</v>
      </c>
      <c r="F15" s="17" t="s">
        <v>635</v>
      </c>
      <c r="G15" s="18" t="s">
        <v>633</v>
      </c>
      <c r="H15" s="19" t="s">
        <v>70</v>
      </c>
      <c r="I15" s="18" t="s">
        <v>179</v>
      </c>
      <c r="J15" s="27" t="s">
        <v>65</v>
      </c>
      <c r="K15" s="16" t="s">
        <v>65</v>
      </c>
      <c r="L15" s="27" t="s">
        <v>66</v>
      </c>
      <c r="M15" s="27" t="s">
        <v>66</v>
      </c>
      <c r="N15" s="27" t="s">
        <v>66</v>
      </c>
      <c r="O15" s="27" t="s">
        <v>66</v>
      </c>
      <c r="P15" s="27" t="s">
        <v>66</v>
      </c>
      <c r="Q15" s="18" t="s">
        <v>644</v>
      </c>
      <c r="R15" s="148" t="s">
        <v>643</v>
      </c>
      <c r="S15" s="18"/>
      <c r="T15" s="18"/>
      <c r="U15" s="27" t="s">
        <v>66</v>
      </c>
      <c r="V15" s="27" t="s">
        <v>66</v>
      </c>
      <c r="W15" s="27"/>
      <c r="X15" s="27"/>
      <c r="Y15" s="175" t="s">
        <v>641</v>
      </c>
      <c r="Z15" s="17"/>
      <c r="AA15" s="19" t="s">
        <v>70</v>
      </c>
      <c r="AB15" s="19"/>
      <c r="AC15" s="192" t="s">
        <v>636</v>
      </c>
      <c r="AD15" s="192" t="s">
        <v>637</v>
      </c>
      <c r="AE15" s="192" t="s">
        <v>638</v>
      </c>
      <c r="AF15" s="192" t="s">
        <v>639</v>
      </c>
      <c r="AG15" s="192" t="s">
        <v>640</v>
      </c>
    </row>
    <row r="16" spans="1:33" ht="66" x14ac:dyDescent="0.25">
      <c r="A16" s="28"/>
      <c r="B16" s="5" t="s">
        <v>113</v>
      </c>
      <c r="C16" s="25" t="s">
        <v>87</v>
      </c>
      <c r="D16" s="30"/>
      <c r="E16" s="18" t="s">
        <v>66</v>
      </c>
      <c r="F16" s="17" t="s">
        <v>182</v>
      </c>
      <c r="G16" s="18" t="s">
        <v>435</v>
      </c>
      <c r="H16" s="19" t="s">
        <v>86</v>
      </c>
      <c r="I16" s="7" t="s">
        <v>179</v>
      </c>
      <c r="J16" s="16" t="s">
        <v>65</v>
      </c>
      <c r="K16" s="16" t="s">
        <v>65</v>
      </c>
      <c r="L16" s="27" t="s">
        <v>66</v>
      </c>
      <c r="M16" s="27" t="s">
        <v>66</v>
      </c>
      <c r="N16" s="27" t="s">
        <v>66</v>
      </c>
      <c r="O16" s="16" t="s">
        <v>66</v>
      </c>
      <c r="P16" s="27" t="s">
        <v>66</v>
      </c>
      <c r="Q16" s="18" t="s">
        <v>431</v>
      </c>
      <c r="R16" s="148" t="s">
        <v>432</v>
      </c>
      <c r="S16" s="18"/>
      <c r="T16" s="18"/>
      <c r="U16" s="27" t="s">
        <v>66</v>
      </c>
      <c r="V16" s="27" t="s">
        <v>66</v>
      </c>
      <c r="W16" s="27"/>
      <c r="X16" s="27" t="s">
        <v>66</v>
      </c>
      <c r="Y16" s="17" t="s">
        <v>183</v>
      </c>
      <c r="Z16" s="18"/>
      <c r="AA16" s="19" t="s">
        <v>86</v>
      </c>
      <c r="AB16" s="19"/>
      <c r="AC16" s="18"/>
      <c r="AD16" s="18"/>
      <c r="AE16" s="18"/>
      <c r="AF16" s="18"/>
      <c r="AG16" s="18"/>
    </row>
    <row r="17" spans="1:33" ht="79.2" x14ac:dyDescent="0.25">
      <c r="A17" s="28"/>
      <c r="B17" s="50" t="s">
        <v>113</v>
      </c>
      <c r="C17" s="25" t="s">
        <v>111</v>
      </c>
      <c r="D17" s="30"/>
      <c r="E17" s="18" t="s">
        <v>66</v>
      </c>
      <c r="F17" s="18" t="s">
        <v>184</v>
      </c>
      <c r="G17" s="18" t="s">
        <v>436</v>
      </c>
      <c r="H17" s="19" t="s">
        <v>86</v>
      </c>
      <c r="I17" s="18" t="s">
        <v>179</v>
      </c>
      <c r="J17" s="27" t="s">
        <v>65</v>
      </c>
      <c r="K17" s="16" t="s">
        <v>65</v>
      </c>
      <c r="L17" s="27" t="s">
        <v>66</v>
      </c>
      <c r="M17" s="27" t="s">
        <v>66</v>
      </c>
      <c r="N17" s="27" t="s">
        <v>66</v>
      </c>
      <c r="O17" s="27" t="s">
        <v>66</v>
      </c>
      <c r="P17" s="27" t="s">
        <v>66</v>
      </c>
      <c r="Q17" s="18" t="s">
        <v>429</v>
      </c>
      <c r="R17" s="148" t="s">
        <v>430</v>
      </c>
      <c r="S17" s="18"/>
      <c r="T17" s="18"/>
      <c r="U17" s="27" t="s">
        <v>66</v>
      </c>
      <c r="V17" s="27" t="s">
        <v>66</v>
      </c>
      <c r="W17" s="27"/>
      <c r="X17" s="27" t="s">
        <v>66</v>
      </c>
      <c r="Y17" s="175" t="s">
        <v>642</v>
      </c>
      <c r="Z17" s="17" t="s">
        <v>551</v>
      </c>
      <c r="AA17" s="19" t="s">
        <v>86</v>
      </c>
      <c r="AB17" s="19"/>
      <c r="AC17" s="18"/>
      <c r="AD17" s="18"/>
      <c r="AE17" s="18"/>
      <c r="AF17" s="18"/>
      <c r="AG17" s="18"/>
    </row>
  </sheetData>
  <autoFilter ref="B4:AG14" xr:uid="{00000000-0009-0000-0000-000001000000}">
    <sortState xmlns:xlrd2="http://schemas.microsoft.com/office/spreadsheetml/2017/richdata2" ref="B5:AG14">
      <sortCondition ref="B4:B14"/>
    </sortState>
  </autoFilter>
  <mergeCells count="30">
    <mergeCell ref="R1:Y1"/>
    <mergeCell ref="AA1:AG1"/>
    <mergeCell ref="Z2:Z3"/>
    <mergeCell ref="G2:G3"/>
    <mergeCell ref="B1:F1"/>
    <mergeCell ref="G1:I1"/>
    <mergeCell ref="J1:P1"/>
    <mergeCell ref="B2:B3"/>
    <mergeCell ref="C2:C3"/>
    <mergeCell ref="D2:D3"/>
    <mergeCell ref="E2:E3"/>
    <mergeCell ref="F2:F3"/>
    <mergeCell ref="I2:I3"/>
    <mergeCell ref="J2:J3"/>
    <mergeCell ref="K2:K3"/>
    <mergeCell ref="L2:L3"/>
    <mergeCell ref="M2:M3"/>
    <mergeCell ref="N2:N3"/>
    <mergeCell ref="O2:O3"/>
    <mergeCell ref="P2:P3"/>
    <mergeCell ref="AG2:AG3"/>
    <mergeCell ref="AA2:AA3"/>
    <mergeCell ref="AB2:AB3"/>
    <mergeCell ref="AC2:AC3"/>
    <mergeCell ref="AD2:AD3"/>
    <mergeCell ref="AE2:AE3"/>
    <mergeCell ref="AF2:AF3"/>
    <mergeCell ref="Q2:S2"/>
    <mergeCell ref="T2:V2"/>
    <mergeCell ref="W2:X2"/>
  </mergeCells>
  <conditionalFormatting sqref="G12:G13 N10:Q10 N11:P11 I10:I11">
    <cfRule type="beginsWith" dxfId="7" priority="7" operator="beginsWith" text="No">
      <formula>LEFT(G10,LEN("No"))="No"</formula>
    </cfRule>
    <cfRule type="beginsWith" dxfId="6" priority="8" operator="beginsWith" text="Yes">
      <formula>LEFT(G10,LEN("Yes"))="Yes"</formula>
    </cfRule>
  </conditionalFormatting>
  <conditionalFormatting sqref="K10">
    <cfRule type="beginsWith" dxfId="5" priority="5" operator="beginsWith" text="No">
      <formula>LEFT(K10,LEN("No"))="No"</formula>
    </cfRule>
    <cfRule type="beginsWith" dxfId="4" priority="6" operator="beginsWith" text="Yes">
      <formula>LEFT(K10,LEN("Yes"))="Yes"</formula>
    </cfRule>
  </conditionalFormatting>
  <conditionalFormatting sqref="G7">
    <cfRule type="beginsWith" dxfId="3" priority="3" operator="beginsWith" text="No">
      <formula>LEFT(G7,LEN("No"))="No"</formula>
    </cfRule>
    <cfRule type="beginsWith" dxfId="2" priority="4" operator="beginsWith" text="Yes">
      <formula>LEFT(G7,LEN("Yes"))="Yes"</formula>
    </cfRule>
  </conditionalFormatting>
  <conditionalFormatting sqref="Q12">
    <cfRule type="beginsWith" dxfId="1" priority="1" operator="beginsWith" text="No">
      <formula>LEFT(Q12,LEN("No"))="No"</formula>
    </cfRule>
    <cfRule type="beginsWith" dxfId="0" priority="2" operator="beginsWith" text="Yes">
      <formula>LEFT(Q12,LEN("Yes"))="Yes"</formula>
    </cfRule>
  </conditionalFormatting>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3BDE5-9726-FB42-9A33-F6D2C11C1A1F}">
  <dimension ref="A1:AG17"/>
  <sheetViews>
    <sheetView zoomScale="70" zoomScaleNormal="70" workbookViewId="0">
      <pane xSplit="1" ySplit="3" topLeftCell="H5" activePane="bottomRight" state="frozen"/>
      <selection pane="topRight" activeCell="B1" sqref="B1"/>
      <selection pane="bottomLeft" activeCell="A4" sqref="A4"/>
      <selection pane="bottomRight" activeCell="P6" sqref="P6"/>
    </sheetView>
  </sheetViews>
  <sheetFormatPr defaultColWidth="8.6640625" defaultRowHeight="13.2" x14ac:dyDescent="0.25"/>
  <cols>
    <col min="1" max="1" width="8.6640625" style="4"/>
    <col min="2" max="2" width="21.6640625" style="4" customWidth="1"/>
    <col min="3" max="3" width="25.109375" style="4" customWidth="1"/>
    <col min="4" max="5" width="25.6640625" style="4" customWidth="1"/>
    <col min="6" max="6" width="47.44140625" style="4" customWidth="1"/>
    <col min="7" max="7" width="80.109375" style="4" customWidth="1"/>
    <col min="8" max="8" width="31.33203125" style="4" customWidth="1"/>
    <col min="9" max="9" width="31.109375" style="4" customWidth="1"/>
    <col min="10" max="10" width="10.33203125" style="4" customWidth="1"/>
    <col min="11" max="11" width="9.109375" style="4" customWidth="1"/>
    <col min="12" max="12" width="12" style="4" customWidth="1"/>
    <col min="13" max="13" width="11.6640625" style="4" customWidth="1"/>
    <col min="14" max="16" width="13.44140625" style="4" customWidth="1"/>
    <col min="17" max="17" width="30" style="4" customWidth="1"/>
    <col min="18" max="18" width="31.109375" style="4" customWidth="1"/>
    <col min="19" max="20" width="27.44140625" style="4" customWidth="1"/>
    <col min="21" max="23" width="38.33203125" style="4" customWidth="1"/>
    <col min="24" max="24" width="48" style="4" customWidth="1"/>
    <col min="25" max="25" width="24.109375" style="4" customWidth="1"/>
    <col min="26" max="26" width="86.109375" style="4" customWidth="1"/>
    <col min="27" max="28" width="32.44140625" style="22" customWidth="1"/>
    <col min="29" max="31" width="8.6640625" style="4"/>
    <col min="32" max="32" width="10.6640625" style="4" customWidth="1"/>
    <col min="33" max="33" width="13.6640625" style="4" customWidth="1"/>
    <col min="34" max="35" width="8.6640625" style="4"/>
    <col min="36" max="36" width="0" style="4" hidden="1" customWidth="1"/>
    <col min="37" max="37" width="14.77734375" style="4" customWidth="1"/>
    <col min="38" max="44" width="8.6640625" style="4"/>
    <col min="45" max="45" width="21.33203125" style="4" customWidth="1"/>
    <col min="46" max="16384" width="8.6640625" style="4"/>
  </cols>
  <sheetData>
    <row r="1" spans="1:33" ht="58.2" hidden="1" customHeight="1" x14ac:dyDescent="0.25">
      <c r="A1" s="28"/>
      <c r="B1" s="222" t="s">
        <v>28</v>
      </c>
      <c r="C1" s="223"/>
      <c r="D1" s="223"/>
      <c r="E1" s="223"/>
      <c r="F1" s="224"/>
      <c r="G1" s="225" t="s">
        <v>29</v>
      </c>
      <c r="H1" s="220"/>
      <c r="I1" s="226"/>
      <c r="J1" s="217" t="s">
        <v>30</v>
      </c>
      <c r="K1" s="218"/>
      <c r="L1" s="218"/>
      <c r="M1" s="218"/>
      <c r="N1" s="218"/>
      <c r="O1" s="218"/>
      <c r="P1" s="218"/>
      <c r="Q1" s="132"/>
      <c r="R1" s="201" t="s">
        <v>31</v>
      </c>
      <c r="S1" s="201"/>
      <c r="T1" s="201"/>
      <c r="U1" s="201"/>
      <c r="V1" s="201"/>
      <c r="W1" s="201"/>
      <c r="X1" s="201"/>
      <c r="Y1" s="201"/>
      <c r="Z1" s="79" t="s">
        <v>32</v>
      </c>
      <c r="AA1" s="220" t="s">
        <v>33</v>
      </c>
      <c r="AB1" s="220"/>
      <c r="AC1" s="220"/>
      <c r="AD1" s="220"/>
      <c r="AE1" s="220"/>
      <c r="AF1" s="220"/>
      <c r="AG1" s="220"/>
    </row>
    <row r="2" spans="1:33" ht="55.95" customHeight="1" x14ac:dyDescent="0.25">
      <c r="A2" s="28"/>
      <c r="B2" s="201" t="s">
        <v>34</v>
      </c>
      <c r="C2" s="201" t="s">
        <v>35</v>
      </c>
      <c r="D2" s="202" t="s">
        <v>36</v>
      </c>
      <c r="E2" s="202" t="s">
        <v>37</v>
      </c>
      <c r="F2" s="202" t="s">
        <v>38</v>
      </c>
      <c r="G2" s="202" t="s">
        <v>39</v>
      </c>
      <c r="H2" s="80" t="s">
        <v>112</v>
      </c>
      <c r="I2" s="202" t="s">
        <v>41</v>
      </c>
      <c r="J2" s="201" t="s">
        <v>42</v>
      </c>
      <c r="K2" s="201" t="s">
        <v>43</v>
      </c>
      <c r="L2" s="201" t="s">
        <v>44</v>
      </c>
      <c r="M2" s="201" t="s">
        <v>45</v>
      </c>
      <c r="N2" s="201" t="s">
        <v>46</v>
      </c>
      <c r="O2" s="201" t="s">
        <v>47</v>
      </c>
      <c r="P2" s="202" t="s">
        <v>48</v>
      </c>
      <c r="Q2" s="217" t="s">
        <v>49</v>
      </c>
      <c r="R2" s="218"/>
      <c r="S2" s="219"/>
      <c r="T2" s="217" t="s">
        <v>50</v>
      </c>
      <c r="U2" s="218"/>
      <c r="V2" s="219"/>
      <c r="W2" s="217" t="s">
        <v>44</v>
      </c>
      <c r="X2" s="219"/>
      <c r="Y2" s="131" t="s">
        <v>48</v>
      </c>
      <c r="Z2" s="221" t="s">
        <v>32</v>
      </c>
      <c r="AA2" s="201" t="s">
        <v>33</v>
      </c>
      <c r="AB2" s="202" t="s">
        <v>51</v>
      </c>
      <c r="AC2" s="206" t="s">
        <v>52</v>
      </c>
      <c r="AD2" s="208" t="s">
        <v>53</v>
      </c>
      <c r="AE2" s="210" t="s">
        <v>54</v>
      </c>
      <c r="AF2" s="212" t="s">
        <v>55</v>
      </c>
      <c r="AG2" s="204" t="s">
        <v>56</v>
      </c>
    </row>
    <row r="3" spans="1:33" ht="55.95" hidden="1" customHeight="1" x14ac:dyDescent="0.25">
      <c r="A3" s="28"/>
      <c r="B3" s="202"/>
      <c r="C3" s="202"/>
      <c r="D3" s="203"/>
      <c r="E3" s="203"/>
      <c r="F3" s="203"/>
      <c r="G3" s="203"/>
      <c r="H3" s="81"/>
      <c r="I3" s="203"/>
      <c r="J3" s="201"/>
      <c r="K3" s="201"/>
      <c r="L3" s="201"/>
      <c r="M3" s="201"/>
      <c r="N3" s="201"/>
      <c r="O3" s="201"/>
      <c r="P3" s="203"/>
      <c r="Q3" s="129"/>
      <c r="R3" s="79" t="s">
        <v>57</v>
      </c>
      <c r="S3" s="79" t="s">
        <v>58</v>
      </c>
      <c r="T3" s="129"/>
      <c r="U3" s="79" t="s">
        <v>57</v>
      </c>
      <c r="V3" s="79" t="s">
        <v>59</v>
      </c>
      <c r="W3" s="130"/>
      <c r="X3" s="80" t="s">
        <v>57</v>
      </c>
      <c r="Y3" s="80" t="s">
        <v>57</v>
      </c>
      <c r="Z3" s="221"/>
      <c r="AA3" s="202"/>
      <c r="AB3" s="203"/>
      <c r="AC3" s="207"/>
      <c r="AD3" s="209"/>
      <c r="AE3" s="211"/>
      <c r="AF3" s="213"/>
      <c r="AG3" s="205"/>
    </row>
    <row r="4" spans="1:33" ht="55.95" customHeight="1" x14ac:dyDescent="0.25">
      <c r="A4" s="28"/>
      <c r="B4" s="37" t="str">
        <f>B2</f>
        <v>Sector</v>
      </c>
      <c r="C4" s="37" t="str">
        <f t="shared" ref="C4:AG4" si="0">C2</f>
        <v>Information Type</v>
      </c>
      <c r="D4" s="37" t="str">
        <f t="shared" si="0"/>
        <v>Link to sector framework</v>
      </c>
      <c r="E4" s="37" t="str">
        <f t="shared" si="0"/>
        <v>JIAF Pillar Link</v>
      </c>
      <c r="F4" s="37" t="str">
        <f t="shared" si="0"/>
        <v>Rationale</v>
      </c>
      <c r="G4" s="37" t="str">
        <f t="shared" si="0"/>
        <v>Research Question / 
Indicator</v>
      </c>
      <c r="H4" s="37"/>
      <c r="I4" s="37" t="str">
        <f t="shared" si="0"/>
        <v>Type of Data: narrative, percentage, integer</v>
      </c>
      <c r="J4" s="37" t="str">
        <f t="shared" si="0"/>
        <v>SDR</v>
      </c>
      <c r="K4" s="37" t="str">
        <f t="shared" si="0"/>
        <v>KI</v>
      </c>
      <c r="L4" s="37" t="str">
        <f t="shared" si="0"/>
        <v>FGD</v>
      </c>
      <c r="M4" s="37" t="str">
        <f t="shared" si="0"/>
        <v>HH</v>
      </c>
      <c r="N4" s="37" t="str">
        <f t="shared" si="0"/>
        <v>Spatial/GIS</v>
      </c>
      <c r="O4" s="37" t="str">
        <f t="shared" si="0"/>
        <v>Service mapping</v>
      </c>
      <c r="P4" s="37" t="str">
        <f>P2</f>
        <v>Safety audit</v>
      </c>
      <c r="Q4" s="37" t="s">
        <v>29</v>
      </c>
      <c r="R4" s="37" t="str">
        <f t="shared" ref="R4:X4" si="1">R3</f>
        <v>Question</v>
      </c>
      <c r="S4" s="37" t="str">
        <f t="shared" si="1"/>
        <v>Answer option</v>
      </c>
      <c r="T4" s="37" t="s">
        <v>29</v>
      </c>
      <c r="U4" s="37" t="str">
        <f t="shared" si="1"/>
        <v>Question</v>
      </c>
      <c r="V4" s="37" t="str">
        <f t="shared" si="1"/>
        <v>Answer options</v>
      </c>
      <c r="W4" s="37" t="s">
        <v>29</v>
      </c>
      <c r="X4" s="37" t="str">
        <f t="shared" si="1"/>
        <v>Question</v>
      </c>
      <c r="Y4" s="37" t="s">
        <v>390</v>
      </c>
      <c r="Z4" s="37" t="s">
        <v>561</v>
      </c>
      <c r="AA4" s="37" t="s">
        <v>491</v>
      </c>
      <c r="AB4" s="37" t="str">
        <f t="shared" si="0"/>
        <v xml:space="preserve">Area or HH </v>
      </c>
      <c r="AC4" s="37" t="str">
        <f t="shared" si="0"/>
        <v>1</v>
      </c>
      <c r="AD4" s="37" t="str">
        <f t="shared" si="0"/>
        <v>2</v>
      </c>
      <c r="AE4" s="37" t="str">
        <f t="shared" si="0"/>
        <v>3</v>
      </c>
      <c r="AF4" s="37" t="str">
        <f t="shared" si="0"/>
        <v>4</v>
      </c>
      <c r="AG4" s="37" t="str">
        <f t="shared" si="0"/>
        <v>5</v>
      </c>
    </row>
    <row r="5" spans="1:33" ht="145.19999999999999" customHeight="1" x14ac:dyDescent="0.25">
      <c r="A5" s="28"/>
      <c r="B5" s="5" t="s">
        <v>185</v>
      </c>
      <c r="C5" s="25" t="s">
        <v>114</v>
      </c>
      <c r="D5" s="6" t="s">
        <v>267</v>
      </c>
      <c r="E5" s="6" t="s">
        <v>62</v>
      </c>
      <c r="F5" s="7" t="s">
        <v>186</v>
      </c>
      <c r="G5" s="7" t="s">
        <v>391</v>
      </c>
      <c r="H5" s="7" t="s">
        <v>86</v>
      </c>
      <c r="I5" s="7" t="s">
        <v>117</v>
      </c>
      <c r="J5" s="16" t="s">
        <v>65</v>
      </c>
      <c r="K5" s="16" t="s">
        <v>65</v>
      </c>
      <c r="L5" s="16" t="s">
        <v>65</v>
      </c>
      <c r="M5" s="16" t="s">
        <v>65</v>
      </c>
      <c r="N5" s="11" t="s">
        <v>66</v>
      </c>
      <c r="O5" s="11" t="s">
        <v>66</v>
      </c>
      <c r="P5" s="11" t="s">
        <v>66</v>
      </c>
      <c r="Q5" s="147" t="s">
        <v>534</v>
      </c>
      <c r="R5" s="147" t="s">
        <v>521</v>
      </c>
      <c r="S5" s="180" t="s">
        <v>522</v>
      </c>
      <c r="T5" s="17" t="s">
        <v>392</v>
      </c>
      <c r="U5" s="2"/>
      <c r="V5" s="17"/>
      <c r="W5" s="17" t="s">
        <v>393</v>
      </c>
      <c r="X5" s="17" t="s">
        <v>187</v>
      </c>
      <c r="Y5" s="18"/>
      <c r="Z5" s="7" t="s">
        <v>575</v>
      </c>
      <c r="AA5" s="19" t="s">
        <v>86</v>
      </c>
      <c r="AB5" s="19"/>
      <c r="AC5" s="18"/>
      <c r="AD5" s="18"/>
      <c r="AE5" s="18"/>
      <c r="AF5" s="18"/>
      <c r="AG5" s="18"/>
    </row>
    <row r="6" spans="1:33" ht="211.2" x14ac:dyDescent="0.25">
      <c r="A6" s="28"/>
      <c r="B6" s="5" t="s">
        <v>185</v>
      </c>
      <c r="C6" s="25" t="s">
        <v>78</v>
      </c>
      <c r="D6" s="6" t="s">
        <v>267</v>
      </c>
      <c r="E6" s="6"/>
      <c r="F6" s="7" t="s">
        <v>188</v>
      </c>
      <c r="G6" s="17" t="s">
        <v>394</v>
      </c>
      <c r="H6" s="7" t="s">
        <v>86</v>
      </c>
      <c r="I6" s="7" t="s">
        <v>81</v>
      </c>
      <c r="J6" s="16" t="s">
        <v>65</v>
      </c>
      <c r="K6" s="16" t="s">
        <v>66</v>
      </c>
      <c r="L6" s="16" t="s">
        <v>65</v>
      </c>
      <c r="M6" s="16" t="s">
        <v>66</v>
      </c>
      <c r="N6" s="11" t="s">
        <v>66</v>
      </c>
      <c r="O6" s="11" t="s">
        <v>66</v>
      </c>
      <c r="P6" s="11" t="s">
        <v>66</v>
      </c>
      <c r="Q6" s="147" t="s">
        <v>517</v>
      </c>
      <c r="R6" s="147" t="s">
        <v>528</v>
      </c>
      <c r="S6" s="180" t="s">
        <v>529</v>
      </c>
      <c r="T6" s="17" t="s">
        <v>66</v>
      </c>
      <c r="U6" s="2" t="s">
        <v>66</v>
      </c>
      <c r="V6" s="17" t="s">
        <v>66</v>
      </c>
      <c r="W6" s="17" t="s">
        <v>395</v>
      </c>
      <c r="X6" s="17" t="s">
        <v>189</v>
      </c>
      <c r="Y6" s="18" t="s">
        <v>66</v>
      </c>
      <c r="Z6" s="7" t="s">
        <v>576</v>
      </c>
      <c r="AA6" s="19" t="s">
        <v>86</v>
      </c>
      <c r="AB6" s="19"/>
      <c r="AC6" s="18"/>
      <c r="AD6" s="18"/>
      <c r="AE6" s="18"/>
      <c r="AF6" s="18"/>
      <c r="AG6" s="18"/>
    </row>
    <row r="7" spans="1:33" ht="39.450000000000003" customHeight="1" x14ac:dyDescent="0.25">
      <c r="A7" s="28"/>
      <c r="B7" s="5" t="s">
        <v>185</v>
      </c>
      <c r="C7" s="25" t="s">
        <v>75</v>
      </c>
      <c r="D7" s="6" t="s">
        <v>267</v>
      </c>
      <c r="E7" s="31" t="s">
        <v>62</v>
      </c>
      <c r="F7" s="13" t="s">
        <v>190</v>
      </c>
      <c r="G7" s="47" t="s">
        <v>191</v>
      </c>
      <c r="H7" s="21" t="s">
        <v>70</v>
      </c>
      <c r="I7" s="7" t="s">
        <v>170</v>
      </c>
      <c r="J7" s="16" t="s">
        <v>65</v>
      </c>
      <c r="K7" s="16" t="s">
        <v>65</v>
      </c>
      <c r="L7" s="1" t="s">
        <v>66</v>
      </c>
      <c r="M7" s="16" t="s">
        <v>65</v>
      </c>
      <c r="N7" s="16" t="s">
        <v>65</v>
      </c>
      <c r="O7" s="16" t="s">
        <v>65</v>
      </c>
      <c r="P7" s="1" t="s">
        <v>66</v>
      </c>
      <c r="Q7" s="21" t="s">
        <v>531</v>
      </c>
      <c r="R7" s="181" t="s">
        <v>530</v>
      </c>
      <c r="S7" s="182" t="s">
        <v>532</v>
      </c>
      <c r="T7" s="165" t="s">
        <v>531</v>
      </c>
      <c r="U7" s="21" t="s">
        <v>577</v>
      </c>
      <c r="V7" s="165" t="s">
        <v>532</v>
      </c>
      <c r="W7" s="18"/>
      <c r="X7" s="18" t="str">
        <f>IF(L7="X","X","Insert")</f>
        <v>X</v>
      </c>
      <c r="Y7" s="17" t="s">
        <v>578</v>
      </c>
      <c r="Z7" s="7" t="s">
        <v>552</v>
      </c>
      <c r="AA7" s="19" t="s">
        <v>86</v>
      </c>
      <c r="AB7" s="19"/>
      <c r="AC7" s="18"/>
      <c r="AD7" s="18"/>
      <c r="AE7" s="18"/>
      <c r="AF7" s="18"/>
      <c r="AG7" s="18"/>
    </row>
    <row r="8" spans="1:33" ht="52.95" customHeight="1" x14ac:dyDescent="0.25">
      <c r="A8" s="28"/>
      <c r="B8" s="5" t="s">
        <v>185</v>
      </c>
      <c r="C8" s="29" t="s">
        <v>75</v>
      </c>
      <c r="D8" s="6" t="s">
        <v>267</v>
      </c>
      <c r="E8" s="26" t="s">
        <v>62</v>
      </c>
      <c r="F8" s="7" t="s">
        <v>192</v>
      </c>
      <c r="G8" s="48" t="s">
        <v>193</v>
      </c>
      <c r="H8" s="21" t="s">
        <v>86</v>
      </c>
      <c r="I8" s="7" t="s">
        <v>401</v>
      </c>
      <c r="J8" s="16" t="s">
        <v>65</v>
      </c>
      <c r="K8" s="16" t="s">
        <v>65</v>
      </c>
      <c r="L8" s="136" t="s">
        <v>65</v>
      </c>
      <c r="M8" s="16" t="s">
        <v>65</v>
      </c>
      <c r="N8" s="11" t="s">
        <v>66</v>
      </c>
      <c r="O8" s="11" t="s">
        <v>66</v>
      </c>
      <c r="P8" s="16" t="s">
        <v>65</v>
      </c>
      <c r="Q8" s="7" t="s">
        <v>410</v>
      </c>
      <c r="R8" s="7" t="s">
        <v>399</v>
      </c>
      <c r="S8" s="43" t="s">
        <v>400</v>
      </c>
      <c r="T8" s="17" t="s">
        <v>409</v>
      </c>
      <c r="U8" s="17" t="s">
        <v>408</v>
      </c>
      <c r="V8" s="43" t="s">
        <v>400</v>
      </c>
      <c r="W8" s="18"/>
      <c r="X8" s="17" t="s">
        <v>402</v>
      </c>
      <c r="Y8" s="17" t="s">
        <v>398</v>
      </c>
      <c r="Z8" s="7"/>
      <c r="AA8" s="19" t="s">
        <v>86</v>
      </c>
      <c r="AB8" s="19"/>
      <c r="AC8" s="18"/>
      <c r="AD8" s="18"/>
      <c r="AE8" s="18"/>
      <c r="AF8" s="18"/>
      <c r="AG8" s="18"/>
    </row>
    <row r="9" spans="1:33" ht="79.2" x14ac:dyDescent="0.25">
      <c r="A9" s="28"/>
      <c r="B9" s="5" t="s">
        <v>185</v>
      </c>
      <c r="C9" s="29" t="s">
        <v>194</v>
      </c>
      <c r="D9" s="6" t="s">
        <v>267</v>
      </c>
      <c r="E9" s="26" t="s">
        <v>62</v>
      </c>
      <c r="F9" s="7" t="s">
        <v>195</v>
      </c>
      <c r="G9" s="48" t="s">
        <v>541</v>
      </c>
      <c r="H9" s="7" t="s">
        <v>70</v>
      </c>
      <c r="I9" s="7" t="s">
        <v>77</v>
      </c>
      <c r="J9" s="16" t="s">
        <v>65</v>
      </c>
      <c r="K9" s="16" t="s">
        <v>65</v>
      </c>
      <c r="L9" s="11" t="s">
        <v>66</v>
      </c>
      <c r="M9" s="11" t="s">
        <v>66</v>
      </c>
      <c r="N9" s="11" t="s">
        <v>66</v>
      </c>
      <c r="O9" s="16" t="s">
        <v>65</v>
      </c>
      <c r="P9" s="16" t="s">
        <v>65</v>
      </c>
      <c r="Q9" s="49" t="s">
        <v>196</v>
      </c>
      <c r="R9" s="146" t="s">
        <v>397</v>
      </c>
      <c r="S9" s="138"/>
      <c r="T9" s="18" t="s">
        <v>66</v>
      </c>
      <c r="U9" s="2" t="str">
        <f t="shared" ref="U9:U10" si="2">IF(M9="X","X","Insert")</f>
        <v>X</v>
      </c>
      <c r="V9" s="18" t="s">
        <v>66</v>
      </c>
      <c r="W9" s="18" t="s">
        <v>66</v>
      </c>
      <c r="X9" s="18" t="str">
        <f t="shared" ref="X9:X10" si="3">IF(L9="X","X","Insert")</f>
        <v>X</v>
      </c>
      <c r="Y9" s="17" t="s">
        <v>396</v>
      </c>
      <c r="Z9" s="7" t="s">
        <v>591</v>
      </c>
      <c r="AA9" s="19" t="s">
        <v>86</v>
      </c>
      <c r="AB9" s="19"/>
      <c r="AC9" s="18"/>
      <c r="AD9" s="18"/>
      <c r="AE9" s="18"/>
      <c r="AF9" s="18"/>
      <c r="AG9" s="18"/>
    </row>
    <row r="10" spans="1:33" ht="26.55" customHeight="1" x14ac:dyDescent="0.25">
      <c r="A10" s="28"/>
      <c r="B10" s="5" t="s">
        <v>185</v>
      </c>
      <c r="C10" s="29" t="s">
        <v>197</v>
      </c>
      <c r="D10" s="6" t="s">
        <v>267</v>
      </c>
      <c r="E10" s="26" t="s">
        <v>62</v>
      </c>
      <c r="F10" s="7" t="s">
        <v>198</v>
      </c>
      <c r="G10" s="48" t="s">
        <v>580</v>
      </c>
      <c r="H10" s="21" t="s">
        <v>86</v>
      </c>
      <c r="I10" s="7" t="s">
        <v>77</v>
      </c>
      <c r="J10" s="16" t="s">
        <v>65</v>
      </c>
      <c r="K10" s="16" t="s">
        <v>65</v>
      </c>
      <c r="L10" s="11" t="s">
        <v>66</v>
      </c>
      <c r="M10" s="11" t="s">
        <v>66</v>
      </c>
      <c r="N10" s="11" t="s">
        <v>66</v>
      </c>
      <c r="O10" s="16" t="s">
        <v>66</v>
      </c>
      <c r="P10" s="16" t="s">
        <v>65</v>
      </c>
      <c r="Q10" s="156" t="s">
        <v>199</v>
      </c>
      <c r="R10" s="43" t="s">
        <v>414</v>
      </c>
      <c r="S10" s="138" t="s">
        <v>415</v>
      </c>
      <c r="T10" s="18" t="s">
        <v>66</v>
      </c>
      <c r="U10" s="2" t="str">
        <f t="shared" si="2"/>
        <v>X</v>
      </c>
      <c r="V10" s="44" t="s">
        <v>66</v>
      </c>
      <c r="W10" s="36"/>
      <c r="X10" s="18" t="str">
        <f t="shared" si="3"/>
        <v>X</v>
      </c>
      <c r="Y10" s="17" t="s">
        <v>579</v>
      </c>
      <c r="Z10" s="7" t="s">
        <v>592</v>
      </c>
      <c r="AA10" s="19" t="s">
        <v>86</v>
      </c>
      <c r="AB10" s="19"/>
      <c r="AC10" s="18"/>
      <c r="AD10" s="18"/>
      <c r="AE10" s="18"/>
      <c r="AF10" s="18"/>
      <c r="AG10" s="18"/>
    </row>
    <row r="11" spans="1:33" ht="79.2" x14ac:dyDescent="0.25">
      <c r="A11" s="28"/>
      <c r="B11" s="5" t="s">
        <v>185</v>
      </c>
      <c r="C11" s="29" t="s">
        <v>197</v>
      </c>
      <c r="D11" s="6" t="s">
        <v>267</v>
      </c>
      <c r="E11" s="26" t="s">
        <v>66</v>
      </c>
      <c r="F11" s="17" t="s">
        <v>581</v>
      </c>
      <c r="G11" s="18" t="s">
        <v>428</v>
      </c>
      <c r="H11" s="18" t="s">
        <v>86</v>
      </c>
      <c r="I11" s="18" t="s">
        <v>77</v>
      </c>
      <c r="J11" s="16" t="s">
        <v>65</v>
      </c>
      <c r="K11" s="16" t="s">
        <v>65</v>
      </c>
      <c r="L11" s="11" t="s">
        <v>66</v>
      </c>
      <c r="M11" s="11" t="s">
        <v>66</v>
      </c>
      <c r="N11" s="27" t="s">
        <v>66</v>
      </c>
      <c r="O11" s="147" t="s">
        <v>65</v>
      </c>
      <c r="P11" s="147" t="s">
        <v>65</v>
      </c>
      <c r="Q11" s="17" t="s">
        <v>406</v>
      </c>
      <c r="R11" s="148" t="s">
        <v>407</v>
      </c>
      <c r="S11" s="145"/>
      <c r="T11" s="18" t="s">
        <v>66</v>
      </c>
      <c r="U11" s="18" t="s">
        <v>66</v>
      </c>
      <c r="V11" s="18" t="s">
        <v>66</v>
      </c>
      <c r="W11" s="18" t="s">
        <v>66</v>
      </c>
      <c r="X11" s="18" t="s">
        <v>66</v>
      </c>
      <c r="Y11" s="165" t="s">
        <v>593</v>
      </c>
      <c r="Z11" s="18"/>
      <c r="AA11" s="19" t="s">
        <v>86</v>
      </c>
      <c r="AB11" s="19"/>
      <c r="AC11" s="18"/>
      <c r="AD11" s="18"/>
      <c r="AE11" s="18"/>
      <c r="AF11" s="18"/>
      <c r="AG11" s="18"/>
    </row>
    <row r="12" spans="1:33" ht="39.6" x14ac:dyDescent="0.25">
      <c r="A12" s="28"/>
      <c r="B12" s="5" t="s">
        <v>185</v>
      </c>
      <c r="C12" s="29" t="s">
        <v>197</v>
      </c>
      <c r="D12" s="6" t="s">
        <v>267</v>
      </c>
      <c r="E12" s="26" t="s">
        <v>66</v>
      </c>
      <c r="F12" s="17" t="s">
        <v>550</v>
      </c>
      <c r="G12" s="18" t="s">
        <v>403</v>
      </c>
      <c r="H12" s="18" t="s">
        <v>86</v>
      </c>
      <c r="I12" s="18" t="s">
        <v>77</v>
      </c>
      <c r="J12" s="16" t="s">
        <v>65</v>
      </c>
      <c r="K12" s="16" t="s">
        <v>65</v>
      </c>
      <c r="L12" s="27" t="s">
        <v>66</v>
      </c>
      <c r="M12" s="27" t="s">
        <v>66</v>
      </c>
      <c r="N12" s="27" t="s">
        <v>66</v>
      </c>
      <c r="O12" s="147" t="s">
        <v>65</v>
      </c>
      <c r="P12" s="147" t="s">
        <v>65</v>
      </c>
      <c r="Q12" s="17" t="s">
        <v>404</v>
      </c>
      <c r="R12" s="148" t="s">
        <v>405</v>
      </c>
      <c r="S12" s="145"/>
      <c r="T12" s="18" t="s">
        <v>66</v>
      </c>
      <c r="U12" s="18" t="s">
        <v>66</v>
      </c>
      <c r="V12" s="18" t="s">
        <v>66</v>
      </c>
      <c r="W12" s="18" t="s">
        <v>66</v>
      </c>
      <c r="X12" s="18" t="s">
        <v>66</v>
      </c>
      <c r="Y12" s="165" t="s">
        <v>593</v>
      </c>
      <c r="Z12" s="18"/>
      <c r="AA12" s="19" t="s">
        <v>86</v>
      </c>
      <c r="AB12" s="19"/>
      <c r="AC12" s="18"/>
      <c r="AD12" s="18"/>
      <c r="AE12" s="18"/>
      <c r="AF12" s="18"/>
      <c r="AG12" s="18"/>
    </row>
    <row r="13" spans="1:33" s="143" customFormat="1" ht="52.8" x14ac:dyDescent="0.25">
      <c r="A13" s="159"/>
      <c r="B13" s="5" t="s">
        <v>523</v>
      </c>
      <c r="C13" s="187" t="s">
        <v>573</v>
      </c>
      <c r="D13" s="177"/>
      <c r="E13" s="188" t="s">
        <v>234</v>
      </c>
      <c r="F13" s="175" t="s">
        <v>587</v>
      </c>
      <c r="G13" s="175" t="s">
        <v>585</v>
      </c>
      <c r="H13" s="165" t="s">
        <v>586</v>
      </c>
      <c r="I13" s="165" t="s">
        <v>533</v>
      </c>
      <c r="J13" s="189" t="s">
        <v>65</v>
      </c>
      <c r="K13" s="189" t="s">
        <v>65</v>
      </c>
      <c r="L13" s="189" t="s">
        <v>65</v>
      </c>
      <c r="M13" s="189" t="s">
        <v>65</v>
      </c>
      <c r="N13" s="189" t="s">
        <v>66</v>
      </c>
      <c r="O13" s="147" t="s">
        <v>66</v>
      </c>
      <c r="P13" s="147" t="s">
        <v>66</v>
      </c>
      <c r="Q13" s="175" t="s">
        <v>588</v>
      </c>
      <c r="R13" s="190"/>
      <c r="S13" s="182"/>
      <c r="T13" s="175" t="s">
        <v>588</v>
      </c>
      <c r="U13" s="142"/>
      <c r="V13" s="142"/>
      <c r="W13" s="175" t="s">
        <v>589</v>
      </c>
      <c r="X13" s="142"/>
      <c r="Y13" s="165"/>
      <c r="Z13" s="142"/>
      <c r="AA13" s="163" t="s">
        <v>590</v>
      </c>
      <c r="AB13" s="178"/>
      <c r="AC13" s="142"/>
      <c r="AD13" s="142"/>
      <c r="AE13" s="142"/>
      <c r="AF13" s="142"/>
      <c r="AG13" s="142"/>
    </row>
    <row r="14" spans="1:33" ht="39.6" x14ac:dyDescent="0.25">
      <c r="A14" s="28"/>
      <c r="B14" s="5" t="s">
        <v>185</v>
      </c>
      <c r="C14" s="29" t="s">
        <v>75</v>
      </c>
      <c r="D14" s="6" t="s">
        <v>267</v>
      </c>
      <c r="E14" s="26" t="s">
        <v>87</v>
      </c>
      <c r="F14" s="17" t="s">
        <v>584</v>
      </c>
      <c r="G14" s="18" t="s">
        <v>594</v>
      </c>
      <c r="H14" s="18" t="s">
        <v>86</v>
      </c>
      <c r="I14" s="18" t="s">
        <v>81</v>
      </c>
      <c r="J14" s="16" t="s">
        <v>65</v>
      </c>
      <c r="K14" s="18"/>
      <c r="L14" s="16" t="s">
        <v>65</v>
      </c>
      <c r="M14" s="18"/>
      <c r="N14" s="27" t="s">
        <v>66</v>
      </c>
      <c r="O14" s="27" t="s">
        <v>66</v>
      </c>
      <c r="P14" s="27" t="s">
        <v>66</v>
      </c>
      <c r="Q14" s="18"/>
      <c r="R14" s="18"/>
      <c r="S14" s="18"/>
      <c r="T14" s="18"/>
      <c r="U14" s="18"/>
      <c r="V14" s="18"/>
      <c r="W14" s="175"/>
      <c r="X14" s="18"/>
      <c r="Y14" s="165"/>
      <c r="Z14" s="18"/>
      <c r="AA14" s="19" t="s">
        <v>86</v>
      </c>
      <c r="AB14" s="19"/>
      <c r="AC14" s="18"/>
      <c r="AD14" s="18"/>
      <c r="AE14" s="18"/>
      <c r="AF14" s="18"/>
      <c r="AG14" s="18"/>
    </row>
    <row r="15" spans="1:33" ht="66" x14ac:dyDescent="0.25">
      <c r="A15" s="28"/>
      <c r="B15" s="5" t="s">
        <v>185</v>
      </c>
      <c r="C15" s="29" t="s">
        <v>87</v>
      </c>
      <c r="D15" s="6" t="s">
        <v>267</v>
      </c>
      <c r="E15" s="26" t="s">
        <v>87</v>
      </c>
      <c r="F15" s="17" t="s">
        <v>200</v>
      </c>
      <c r="G15" s="18" t="s">
        <v>201</v>
      </c>
      <c r="H15" s="18" t="s">
        <v>86</v>
      </c>
      <c r="I15" s="18" t="s">
        <v>81</v>
      </c>
      <c r="J15" s="16" t="s">
        <v>65</v>
      </c>
      <c r="K15" s="16" t="s">
        <v>65</v>
      </c>
      <c r="L15" s="16" t="s">
        <v>65</v>
      </c>
      <c r="M15" s="16" t="s">
        <v>65</v>
      </c>
      <c r="N15" s="27" t="s">
        <v>66</v>
      </c>
      <c r="O15" s="27" t="s">
        <v>66</v>
      </c>
      <c r="P15" s="27" t="s">
        <v>66</v>
      </c>
      <c r="Q15" s="18"/>
      <c r="R15" s="18"/>
      <c r="S15" s="18"/>
      <c r="T15" s="18" t="s">
        <v>595</v>
      </c>
      <c r="U15" s="18"/>
      <c r="V15" s="18"/>
      <c r="W15" s="17" t="s">
        <v>597</v>
      </c>
      <c r="X15" s="18"/>
      <c r="Y15" s="18"/>
      <c r="Z15" s="18"/>
      <c r="AA15" s="19" t="s">
        <v>86</v>
      </c>
      <c r="AB15" s="19"/>
      <c r="AC15" s="18"/>
      <c r="AD15" s="18"/>
      <c r="AE15" s="18"/>
      <c r="AF15" s="18"/>
      <c r="AG15" s="18"/>
    </row>
    <row r="16" spans="1:33" ht="92.4" x14ac:dyDescent="0.25">
      <c r="A16" s="28"/>
      <c r="B16" s="5" t="s">
        <v>185</v>
      </c>
      <c r="C16" s="29" t="s">
        <v>87</v>
      </c>
      <c r="D16" s="6" t="s">
        <v>267</v>
      </c>
      <c r="E16" s="26" t="s">
        <v>87</v>
      </c>
      <c r="F16" s="17" t="s">
        <v>582</v>
      </c>
      <c r="G16" s="18" t="s">
        <v>202</v>
      </c>
      <c r="H16" s="18" t="s">
        <v>548</v>
      </c>
      <c r="I16" s="18" t="s">
        <v>81</v>
      </c>
      <c r="J16" s="16" t="s">
        <v>65</v>
      </c>
      <c r="K16" s="27" t="s">
        <v>66</v>
      </c>
      <c r="L16" s="16" t="s">
        <v>65</v>
      </c>
      <c r="M16" s="16" t="s">
        <v>65</v>
      </c>
      <c r="N16" s="27" t="s">
        <v>66</v>
      </c>
      <c r="O16" s="27" t="s">
        <v>66</v>
      </c>
      <c r="P16" s="27" t="s">
        <v>66</v>
      </c>
      <c r="Q16" s="18" t="s">
        <v>66</v>
      </c>
      <c r="R16" s="18" t="s">
        <v>66</v>
      </c>
      <c r="S16" s="18" t="s">
        <v>66</v>
      </c>
      <c r="T16" s="18" t="s">
        <v>596</v>
      </c>
      <c r="U16" s="18" t="s">
        <v>66</v>
      </c>
      <c r="V16" s="18" t="s">
        <v>66</v>
      </c>
      <c r="W16" s="17" t="s">
        <v>583</v>
      </c>
      <c r="X16" s="18"/>
      <c r="Y16" s="18"/>
      <c r="Z16" s="18" t="s">
        <v>549</v>
      </c>
      <c r="AA16" s="19" t="s">
        <v>86</v>
      </c>
      <c r="AB16" s="19"/>
      <c r="AC16" s="18"/>
      <c r="AD16" s="18"/>
      <c r="AE16" s="18"/>
      <c r="AF16" s="18"/>
      <c r="AG16" s="18"/>
    </row>
    <row r="17" spans="6:6" x14ac:dyDescent="0.25">
      <c r="F17" s="179"/>
    </row>
  </sheetData>
  <autoFilter ref="B4:AG10" xr:uid="{00000000-0009-0000-0000-000001000000}">
    <sortState xmlns:xlrd2="http://schemas.microsoft.com/office/spreadsheetml/2017/richdata2" ref="B5:AG10">
      <sortCondition ref="B4:B10"/>
    </sortState>
  </autoFilter>
  <mergeCells count="30">
    <mergeCell ref="R1:Y1"/>
    <mergeCell ref="AA1:AG1"/>
    <mergeCell ref="G2:G3"/>
    <mergeCell ref="B1:F1"/>
    <mergeCell ref="G1:I1"/>
    <mergeCell ref="J1:P1"/>
    <mergeCell ref="B2:B3"/>
    <mergeCell ref="C2:C3"/>
    <mergeCell ref="D2:D3"/>
    <mergeCell ref="E2:E3"/>
    <mergeCell ref="F2:F3"/>
    <mergeCell ref="Z2:Z3"/>
    <mergeCell ref="I2:I3"/>
    <mergeCell ref="J2:J3"/>
    <mergeCell ref="K2:K3"/>
    <mergeCell ref="AF2:AF3"/>
    <mergeCell ref="L2:L3"/>
    <mergeCell ref="M2:M3"/>
    <mergeCell ref="N2:N3"/>
    <mergeCell ref="O2:O3"/>
    <mergeCell ref="P2:P3"/>
    <mergeCell ref="AE2:AE3"/>
    <mergeCell ref="Q2:S2"/>
    <mergeCell ref="W2:X2"/>
    <mergeCell ref="T2:V2"/>
    <mergeCell ref="AG2:AG3"/>
    <mergeCell ref="AA2:AA3"/>
    <mergeCell ref="AB2:AB3"/>
    <mergeCell ref="AC2:AC3"/>
    <mergeCell ref="AD2:AD3"/>
  </mergeCells>
  <hyperlinks>
    <hyperlink ref="AS11" r:id="rId1" display="Proxy indicator that can be obtained at the Gender Inequality Index" xr:uid="{BF6D145E-9707-428F-A695-15B535AF3494}"/>
    <hyperlink ref="AS12" r:id="rId2" display="Proxy indicator that can be obtained at the Gender Inequality Index. When reviewing this indicator for women and men, the lowest percentage whether for women or men prevails: for example, if men is at 80% yet for women only at 50%, then 50% is retained for this indicator.  " xr:uid="{4171BB8E-8D3F-4028-BF72-EDC69F10B70A}"/>
  </hyperlinks>
  <pageMargins left="0.7" right="0.7" top="0.75" bottom="0.75" header="0.3" footer="0.3"/>
  <pageSetup orientation="portrait" horizontalDpi="4294967293" verticalDpi="0" r:id="rId3"/>
  <ignoredErrors>
    <ignoredError sqref="AC2:AE2 AF2:AG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3F88-DB8F-924A-B612-35EDC71F0747}">
  <dimension ref="A1:CX21"/>
  <sheetViews>
    <sheetView zoomScale="50" zoomScaleNormal="50" workbookViewId="0">
      <pane xSplit="1" ySplit="3" topLeftCell="B7" activePane="bottomRight" state="frozen"/>
      <selection pane="topRight" activeCell="B1" sqref="B1"/>
      <selection pane="bottomLeft" activeCell="A4" sqref="A4"/>
      <selection pane="bottomRight" activeCell="G8" sqref="G8"/>
    </sheetView>
  </sheetViews>
  <sheetFormatPr defaultColWidth="8.6640625" defaultRowHeight="13.2" x14ac:dyDescent="0.25"/>
  <cols>
    <col min="1" max="1" width="8.6640625" style="4"/>
    <col min="2" max="2" width="21.6640625" style="4" customWidth="1"/>
    <col min="3" max="3" width="25.109375" style="4" customWidth="1"/>
    <col min="4" max="5" width="25.6640625" style="4" customWidth="1"/>
    <col min="6" max="6" width="47.44140625" style="4" customWidth="1"/>
    <col min="7" max="7" width="80.109375" style="4" customWidth="1"/>
    <col min="8" max="8" width="31.33203125" style="4" customWidth="1"/>
    <col min="9" max="9" width="31.109375" style="4" customWidth="1"/>
    <col min="10" max="10" width="10.33203125" style="4" customWidth="1"/>
    <col min="11" max="11" width="9.109375" style="4" customWidth="1"/>
    <col min="12" max="12" width="12" style="4" customWidth="1"/>
    <col min="13" max="13" width="11.6640625" style="4" customWidth="1"/>
    <col min="14" max="16" width="13.44140625" style="4" customWidth="1"/>
    <col min="17" max="17" width="31.6640625" style="4" customWidth="1"/>
    <col min="18" max="18" width="31.109375" style="4" customWidth="1"/>
    <col min="19" max="20" width="27.44140625" style="4" customWidth="1"/>
    <col min="21" max="23" width="38.33203125" style="4" customWidth="1"/>
    <col min="24" max="24" width="48" style="4" customWidth="1"/>
    <col min="25" max="25" width="24.109375" style="4" customWidth="1"/>
    <col min="26" max="26" width="86.109375" style="4" customWidth="1"/>
    <col min="27" max="28" width="32.44140625" style="22" customWidth="1"/>
    <col min="29" max="31" width="8.6640625" style="4"/>
    <col min="32" max="32" width="10.6640625" style="4" customWidth="1"/>
    <col min="33" max="33" width="13.6640625" style="4" customWidth="1"/>
    <col min="34" max="16384" width="8.6640625" style="4"/>
  </cols>
  <sheetData>
    <row r="1" spans="1:102" ht="58.2" hidden="1" customHeight="1" x14ac:dyDescent="0.25">
      <c r="A1" s="28"/>
      <c r="B1" s="222" t="s">
        <v>28</v>
      </c>
      <c r="C1" s="223"/>
      <c r="D1" s="223"/>
      <c r="E1" s="223"/>
      <c r="F1" s="224"/>
      <c r="G1" s="225" t="s">
        <v>29</v>
      </c>
      <c r="H1" s="220"/>
      <c r="I1" s="226"/>
      <c r="J1" s="217" t="s">
        <v>30</v>
      </c>
      <c r="K1" s="218"/>
      <c r="L1" s="218"/>
      <c r="M1" s="218"/>
      <c r="N1" s="218"/>
      <c r="O1" s="218"/>
      <c r="P1" s="218"/>
      <c r="Q1" s="119"/>
      <c r="R1" s="201" t="s">
        <v>31</v>
      </c>
      <c r="S1" s="201"/>
      <c r="T1" s="201"/>
      <c r="U1" s="201"/>
      <c r="V1" s="201"/>
      <c r="W1" s="201"/>
      <c r="X1" s="201"/>
      <c r="Y1" s="201"/>
      <c r="Z1" s="79" t="s">
        <v>32</v>
      </c>
      <c r="AA1" s="220" t="s">
        <v>33</v>
      </c>
      <c r="AB1" s="220"/>
      <c r="AC1" s="220"/>
      <c r="AD1" s="220"/>
      <c r="AE1" s="220"/>
      <c r="AF1" s="220"/>
      <c r="AG1" s="220"/>
    </row>
    <row r="2" spans="1:102" ht="55.95" customHeight="1" x14ac:dyDescent="0.25">
      <c r="A2" s="28"/>
      <c r="B2" s="201" t="s">
        <v>34</v>
      </c>
      <c r="C2" s="201" t="s">
        <v>35</v>
      </c>
      <c r="D2" s="202" t="s">
        <v>36</v>
      </c>
      <c r="E2" s="202" t="s">
        <v>37</v>
      </c>
      <c r="F2" s="202" t="s">
        <v>38</v>
      </c>
      <c r="G2" s="202" t="s">
        <v>39</v>
      </c>
      <c r="H2" s="80" t="s">
        <v>112</v>
      </c>
      <c r="I2" s="202" t="s">
        <v>41</v>
      </c>
      <c r="J2" s="201" t="s">
        <v>42</v>
      </c>
      <c r="K2" s="201" t="s">
        <v>43</v>
      </c>
      <c r="L2" s="201" t="s">
        <v>44</v>
      </c>
      <c r="M2" s="201" t="s">
        <v>45</v>
      </c>
      <c r="N2" s="201" t="s">
        <v>46</v>
      </c>
      <c r="O2" s="201" t="s">
        <v>47</v>
      </c>
      <c r="P2" s="202" t="s">
        <v>48</v>
      </c>
      <c r="Q2" s="229" t="s">
        <v>49</v>
      </c>
      <c r="R2" s="230"/>
      <c r="S2" s="231"/>
      <c r="T2" s="232" t="s">
        <v>50</v>
      </c>
      <c r="U2" s="233"/>
      <c r="V2" s="234"/>
      <c r="W2" s="232" t="s">
        <v>44</v>
      </c>
      <c r="X2" s="234"/>
      <c r="Y2" s="133" t="s">
        <v>360</v>
      </c>
      <c r="Z2" s="221" t="s">
        <v>32</v>
      </c>
      <c r="AA2" s="201" t="s">
        <v>33</v>
      </c>
      <c r="AB2" s="202" t="s">
        <v>51</v>
      </c>
      <c r="AC2" s="206" t="s">
        <v>52</v>
      </c>
      <c r="AD2" s="208" t="s">
        <v>53</v>
      </c>
      <c r="AE2" s="210" t="s">
        <v>54</v>
      </c>
      <c r="AF2" s="212" t="s">
        <v>55</v>
      </c>
      <c r="AG2" s="204" t="s">
        <v>56</v>
      </c>
    </row>
    <row r="3" spans="1:102" ht="55.95" hidden="1" customHeight="1" x14ac:dyDescent="0.25">
      <c r="A3" s="28"/>
      <c r="B3" s="202"/>
      <c r="C3" s="202"/>
      <c r="D3" s="203"/>
      <c r="E3" s="203"/>
      <c r="F3" s="203"/>
      <c r="G3" s="203"/>
      <c r="H3" s="81"/>
      <c r="I3" s="203"/>
      <c r="J3" s="201"/>
      <c r="K3" s="201"/>
      <c r="L3" s="201"/>
      <c r="M3" s="201"/>
      <c r="N3" s="201"/>
      <c r="O3" s="201"/>
      <c r="P3" s="203"/>
      <c r="Q3" s="118"/>
      <c r="R3" s="79" t="s">
        <v>57</v>
      </c>
      <c r="S3" s="79" t="s">
        <v>58</v>
      </c>
      <c r="T3" s="116"/>
      <c r="U3" s="79" t="s">
        <v>57</v>
      </c>
      <c r="V3" s="79" t="s">
        <v>59</v>
      </c>
      <c r="W3" s="117"/>
      <c r="X3" s="80" t="s">
        <v>57</v>
      </c>
      <c r="Y3" s="80" t="s">
        <v>57</v>
      </c>
      <c r="Z3" s="221"/>
      <c r="AA3" s="202"/>
      <c r="AB3" s="203"/>
      <c r="AC3" s="207"/>
      <c r="AD3" s="209"/>
      <c r="AE3" s="211"/>
      <c r="AF3" s="213"/>
      <c r="AG3" s="205"/>
    </row>
    <row r="4" spans="1:102" ht="55.95" customHeight="1" x14ac:dyDescent="0.25">
      <c r="A4" s="28"/>
      <c r="B4" s="37" t="str">
        <f>B2</f>
        <v>Sector</v>
      </c>
      <c r="C4" s="37" t="str">
        <f t="shared" ref="C4:AG4" si="0">C2</f>
        <v>Information Type</v>
      </c>
      <c r="D4" s="37" t="str">
        <f t="shared" si="0"/>
        <v>Link to sector framework</v>
      </c>
      <c r="E4" s="37" t="str">
        <f t="shared" si="0"/>
        <v>JIAF Pillar Link</v>
      </c>
      <c r="F4" s="37" t="str">
        <f t="shared" si="0"/>
        <v>Rationale</v>
      </c>
      <c r="G4" s="37" t="str">
        <f t="shared" si="0"/>
        <v>Research Question / 
Indicator</v>
      </c>
      <c r="H4" s="37"/>
      <c r="I4" s="37" t="str">
        <f t="shared" si="0"/>
        <v>Type of Data: narrative, percentage, integer</v>
      </c>
      <c r="J4" s="37" t="str">
        <f t="shared" si="0"/>
        <v>SDR</v>
      </c>
      <c r="K4" s="37" t="str">
        <f t="shared" si="0"/>
        <v>KI</v>
      </c>
      <c r="L4" s="37" t="str">
        <f t="shared" si="0"/>
        <v>FGD</v>
      </c>
      <c r="M4" s="37" t="str">
        <f t="shared" si="0"/>
        <v>HH</v>
      </c>
      <c r="N4" s="37" t="str">
        <f t="shared" si="0"/>
        <v>Spatial/GIS</v>
      </c>
      <c r="O4" s="37" t="str">
        <f t="shared" si="0"/>
        <v>Service mapping</v>
      </c>
      <c r="P4" s="37" t="str">
        <f>P2</f>
        <v>Safety audit</v>
      </c>
      <c r="Q4" s="37" t="s">
        <v>29</v>
      </c>
      <c r="R4" s="37" t="str">
        <f t="shared" ref="R4:X4" si="1">R3</f>
        <v>Question</v>
      </c>
      <c r="S4" s="37" t="str">
        <f t="shared" si="1"/>
        <v>Answer option</v>
      </c>
      <c r="T4" s="37" t="s">
        <v>29</v>
      </c>
      <c r="U4" s="37" t="str">
        <f t="shared" si="1"/>
        <v>Question</v>
      </c>
      <c r="V4" s="37" t="str">
        <f t="shared" si="1"/>
        <v>Answer options</v>
      </c>
      <c r="W4" s="37" t="s">
        <v>29</v>
      </c>
      <c r="X4" s="37" t="str">
        <f t="shared" si="1"/>
        <v>Question</v>
      </c>
      <c r="Y4" s="37" t="s">
        <v>359</v>
      </c>
      <c r="Z4" s="37" t="s">
        <v>561</v>
      </c>
      <c r="AA4" s="37" t="s">
        <v>491</v>
      </c>
      <c r="AB4" s="37" t="str">
        <f t="shared" si="0"/>
        <v xml:space="preserve">Area or HH </v>
      </c>
      <c r="AC4" s="37" t="str">
        <f t="shared" si="0"/>
        <v>1</v>
      </c>
      <c r="AD4" s="37" t="str">
        <f t="shared" si="0"/>
        <v>2</v>
      </c>
      <c r="AE4" s="37" t="str">
        <f t="shared" si="0"/>
        <v>3</v>
      </c>
      <c r="AF4" s="37" t="str">
        <f t="shared" si="0"/>
        <v>4</v>
      </c>
      <c r="AG4" s="37" t="str">
        <f t="shared" si="0"/>
        <v>5</v>
      </c>
    </row>
    <row r="5" spans="1:102" ht="317.39999999999998" x14ac:dyDescent="0.25">
      <c r="A5" s="28"/>
      <c r="B5" s="5" t="s">
        <v>203</v>
      </c>
      <c r="C5" s="25" t="s">
        <v>562</v>
      </c>
      <c r="D5" s="6" t="s">
        <v>204</v>
      </c>
      <c r="E5" s="168" t="s">
        <v>62</v>
      </c>
      <c r="F5" s="7" t="s">
        <v>536</v>
      </c>
      <c r="G5" s="49" t="s">
        <v>460</v>
      </c>
      <c r="H5" s="7" t="s">
        <v>70</v>
      </c>
      <c r="I5" s="7" t="s">
        <v>117</v>
      </c>
      <c r="J5" s="16" t="s">
        <v>65</v>
      </c>
      <c r="K5" s="16" t="s">
        <v>65</v>
      </c>
      <c r="L5" s="16" t="s">
        <v>65</v>
      </c>
      <c r="M5" s="11" t="s">
        <v>66</v>
      </c>
      <c r="N5" s="11" t="s">
        <v>66</v>
      </c>
      <c r="O5" s="11" t="s">
        <v>66</v>
      </c>
      <c r="P5" s="7" t="s">
        <v>66</v>
      </c>
      <c r="Q5" s="23" t="s">
        <v>344</v>
      </c>
      <c r="R5" s="70" t="s">
        <v>205</v>
      </c>
      <c r="S5" s="71" t="s">
        <v>206</v>
      </c>
      <c r="T5" s="76" t="s">
        <v>493</v>
      </c>
      <c r="U5" s="73" t="s">
        <v>207</v>
      </c>
      <c r="V5" s="72" t="s">
        <v>208</v>
      </c>
      <c r="W5" s="134" t="s">
        <v>346</v>
      </c>
      <c r="X5" s="17" t="s">
        <v>537</v>
      </c>
      <c r="Y5" s="18" t="s">
        <v>66</v>
      </c>
      <c r="Z5" s="7" t="s">
        <v>504</v>
      </c>
      <c r="AA5" s="19" t="s">
        <v>70</v>
      </c>
      <c r="AB5" s="19"/>
      <c r="AC5" s="164" t="s">
        <v>469</v>
      </c>
      <c r="AD5" s="164" t="s">
        <v>470</v>
      </c>
      <c r="AE5" s="164" t="s">
        <v>471</v>
      </c>
      <c r="AF5" s="164" t="s">
        <v>472</v>
      </c>
      <c r="AG5" s="164" t="s">
        <v>473</v>
      </c>
    </row>
    <row r="6" spans="1:102" ht="106.2" x14ac:dyDescent="0.3">
      <c r="A6" s="28"/>
      <c r="B6" s="5" t="s">
        <v>203</v>
      </c>
      <c r="C6" s="25" t="s">
        <v>75</v>
      </c>
      <c r="D6" s="6" t="s">
        <v>214</v>
      </c>
      <c r="E6" s="168" t="s">
        <v>62</v>
      </c>
      <c r="F6" s="7" t="s">
        <v>215</v>
      </c>
      <c r="G6" s="49" t="s">
        <v>216</v>
      </c>
      <c r="H6" s="7" t="s">
        <v>70</v>
      </c>
      <c r="I6" s="7" t="s">
        <v>217</v>
      </c>
      <c r="J6" s="16" t="s">
        <v>65</v>
      </c>
      <c r="K6" s="16" t="s">
        <v>65</v>
      </c>
      <c r="L6" s="16" t="s">
        <v>65</v>
      </c>
      <c r="M6" s="16" t="s">
        <v>65</v>
      </c>
      <c r="N6" s="16" t="s">
        <v>65</v>
      </c>
      <c r="O6" s="16" t="s">
        <v>65</v>
      </c>
      <c r="P6" s="16" t="s">
        <v>66</v>
      </c>
      <c r="Q6" s="41" t="s">
        <v>361</v>
      </c>
      <c r="R6" s="10" t="s">
        <v>218</v>
      </c>
      <c r="S6" s="137" t="s">
        <v>219</v>
      </c>
      <c r="T6" s="17" t="s">
        <v>362</v>
      </c>
      <c r="U6" s="78" t="s">
        <v>220</v>
      </c>
      <c r="V6" s="77" t="s">
        <v>221</v>
      </c>
      <c r="W6" s="77" t="s">
        <v>365</v>
      </c>
      <c r="X6" s="17" t="s">
        <v>364</v>
      </c>
      <c r="Y6" s="18"/>
      <c r="Z6" s="7" t="s">
        <v>222</v>
      </c>
      <c r="AA6" s="19" t="s">
        <v>86</v>
      </c>
      <c r="AB6" s="19" t="s">
        <v>45</v>
      </c>
      <c r="AC6" s="18"/>
      <c r="AD6" s="18"/>
      <c r="AE6" s="18"/>
      <c r="AF6" s="18"/>
      <c r="AG6" s="18"/>
    </row>
    <row r="7" spans="1:102" ht="264" x14ac:dyDescent="0.25">
      <c r="A7" s="28"/>
      <c r="B7" s="5" t="s">
        <v>203</v>
      </c>
      <c r="C7" s="25" t="s">
        <v>356</v>
      </c>
      <c r="D7" s="6" t="s">
        <v>76</v>
      </c>
      <c r="E7" s="168" t="s">
        <v>62</v>
      </c>
      <c r="F7" s="7" t="s">
        <v>244</v>
      </c>
      <c r="G7" s="67" t="s">
        <v>354</v>
      </c>
      <c r="H7" s="7" t="s">
        <v>70</v>
      </c>
      <c r="I7" s="7" t="s">
        <v>179</v>
      </c>
      <c r="J7" s="16" t="s">
        <v>65</v>
      </c>
      <c r="K7" s="32" t="s">
        <v>66</v>
      </c>
      <c r="L7" s="11" t="s">
        <v>66</v>
      </c>
      <c r="M7" s="42" t="s">
        <v>65</v>
      </c>
      <c r="N7" s="32" t="s">
        <v>66</v>
      </c>
      <c r="O7" s="136" t="s">
        <v>65</v>
      </c>
      <c r="P7" s="32" t="s">
        <v>66</v>
      </c>
      <c r="Q7" s="68" t="s">
        <v>352</v>
      </c>
      <c r="R7" s="74" t="s">
        <v>245</v>
      </c>
      <c r="S7" s="74" t="s">
        <v>246</v>
      </c>
      <c r="T7" s="75" t="s">
        <v>353</v>
      </c>
      <c r="U7" s="2" t="s">
        <v>247</v>
      </c>
      <c r="V7" s="17" t="s">
        <v>246</v>
      </c>
      <c r="W7" s="17" t="s">
        <v>66</v>
      </c>
      <c r="X7" s="18" t="s">
        <v>66</v>
      </c>
      <c r="Y7" s="27" t="s">
        <v>66</v>
      </c>
      <c r="Z7" s="176" t="s">
        <v>572</v>
      </c>
      <c r="AA7" s="19" t="s">
        <v>70</v>
      </c>
      <c r="AB7" s="19" t="s">
        <v>45</v>
      </c>
      <c r="AC7" s="11" t="s">
        <v>248</v>
      </c>
      <c r="AD7" s="11" t="s">
        <v>249</v>
      </c>
      <c r="AE7" s="11" t="s">
        <v>250</v>
      </c>
      <c r="AF7" s="11" t="s">
        <v>251</v>
      </c>
      <c r="AG7" s="11" t="s">
        <v>252</v>
      </c>
    </row>
    <row r="8" spans="1:102" ht="409.2" x14ac:dyDescent="0.25">
      <c r="A8" s="28"/>
      <c r="B8" s="5" t="s">
        <v>203</v>
      </c>
      <c r="C8" s="25" t="s">
        <v>573</v>
      </c>
      <c r="D8" s="6"/>
      <c r="E8" s="168" t="s">
        <v>234</v>
      </c>
      <c r="F8" s="7" t="s">
        <v>235</v>
      </c>
      <c r="G8" s="49" t="s">
        <v>539</v>
      </c>
      <c r="H8" s="7" t="s">
        <v>70</v>
      </c>
      <c r="I8" s="7" t="s">
        <v>77</v>
      </c>
      <c r="J8" s="16" t="s">
        <v>65</v>
      </c>
      <c r="K8" s="136" t="s">
        <v>65</v>
      </c>
      <c r="L8" s="136" t="s">
        <v>65</v>
      </c>
      <c r="M8" s="16" t="s">
        <v>65</v>
      </c>
      <c r="N8" s="11" t="s">
        <v>66</v>
      </c>
      <c r="O8" s="11" t="s">
        <v>66</v>
      </c>
      <c r="P8" s="11" t="s">
        <v>66</v>
      </c>
      <c r="Q8" s="11" t="s">
        <v>374</v>
      </c>
      <c r="R8" s="1" t="s">
        <v>236</v>
      </c>
      <c r="S8" s="139" t="s">
        <v>237</v>
      </c>
      <c r="T8" s="17" t="s">
        <v>373</v>
      </c>
      <c r="U8" s="2" t="s">
        <v>238</v>
      </c>
      <c r="V8" s="17" t="s">
        <v>237</v>
      </c>
      <c r="W8" s="17" t="s">
        <v>375</v>
      </c>
      <c r="X8" s="18" t="str">
        <f>IF(L8="X","X","Insert")</f>
        <v>Insert</v>
      </c>
      <c r="Y8" s="27" t="s">
        <v>66</v>
      </c>
      <c r="Z8" s="7" t="s">
        <v>547</v>
      </c>
      <c r="AA8" s="19" t="s">
        <v>70</v>
      </c>
      <c r="AB8" s="19" t="s">
        <v>45</v>
      </c>
      <c r="AC8" s="27" t="s">
        <v>239</v>
      </c>
      <c r="AD8" s="27" t="s">
        <v>240</v>
      </c>
      <c r="AE8" s="27" t="s">
        <v>241</v>
      </c>
      <c r="AF8" s="27" t="s">
        <v>242</v>
      </c>
      <c r="AG8" s="27" t="s">
        <v>243</v>
      </c>
    </row>
    <row r="9" spans="1:102" ht="277.2" x14ac:dyDescent="0.25">
      <c r="A9" s="28"/>
      <c r="B9" s="5" t="s">
        <v>203</v>
      </c>
      <c r="C9" s="25" t="s">
        <v>78</v>
      </c>
      <c r="D9" s="6" t="s">
        <v>204</v>
      </c>
      <c r="E9" s="168" t="s">
        <v>62</v>
      </c>
      <c r="F9" s="7" t="s">
        <v>213</v>
      </c>
      <c r="G9" s="49" t="s">
        <v>598</v>
      </c>
      <c r="H9" s="7" t="s">
        <v>70</v>
      </c>
      <c r="I9" s="7" t="s">
        <v>117</v>
      </c>
      <c r="J9" s="16" t="s">
        <v>65</v>
      </c>
      <c r="K9" s="16" t="s">
        <v>65</v>
      </c>
      <c r="L9" s="16" t="s">
        <v>65</v>
      </c>
      <c r="M9" s="11" t="s">
        <v>66</v>
      </c>
      <c r="N9" s="11" t="s">
        <v>66</v>
      </c>
      <c r="O9" s="11" t="s">
        <v>66</v>
      </c>
      <c r="P9" s="7" t="s">
        <v>66</v>
      </c>
      <c r="Q9" s="21" t="s">
        <v>599</v>
      </c>
      <c r="R9" s="175" t="s">
        <v>508</v>
      </c>
      <c r="S9" s="175" t="s">
        <v>507</v>
      </c>
      <c r="T9" s="175" t="s">
        <v>600</v>
      </c>
      <c r="U9" s="175" t="s">
        <v>461</v>
      </c>
      <c r="V9" s="175" t="s">
        <v>506</v>
      </c>
      <c r="W9" s="17" t="s">
        <v>366</v>
      </c>
      <c r="X9" s="175" t="s">
        <v>505</v>
      </c>
      <c r="Y9" s="18"/>
      <c r="Z9" s="7" t="s">
        <v>543</v>
      </c>
      <c r="AA9" s="19"/>
      <c r="AB9" s="19"/>
      <c r="AC9" s="18"/>
      <c r="AD9" s="18"/>
      <c r="AE9" s="18"/>
      <c r="AF9" s="18"/>
      <c r="AG9" s="18"/>
    </row>
    <row r="10" spans="1:102" ht="372.6" x14ac:dyDescent="0.25">
      <c r="A10" s="28"/>
      <c r="B10" s="5" t="s">
        <v>203</v>
      </c>
      <c r="C10" s="25" t="s">
        <v>562</v>
      </c>
      <c r="D10" s="6" t="s">
        <v>204</v>
      </c>
      <c r="E10" s="168" t="s">
        <v>62</v>
      </c>
      <c r="F10" s="7" t="s">
        <v>358</v>
      </c>
      <c r="G10" s="49" t="s">
        <v>347</v>
      </c>
      <c r="H10" s="7" t="s">
        <v>70</v>
      </c>
      <c r="I10" s="7" t="s">
        <v>117</v>
      </c>
      <c r="J10" s="16" t="s">
        <v>65</v>
      </c>
      <c r="K10" s="16" t="s">
        <v>65</v>
      </c>
      <c r="L10" s="16" t="s">
        <v>65</v>
      </c>
      <c r="M10" s="11" t="s">
        <v>66</v>
      </c>
      <c r="N10" s="11" t="s">
        <v>66</v>
      </c>
      <c r="O10" s="11" t="s">
        <v>66</v>
      </c>
      <c r="P10" s="7" t="s">
        <v>66</v>
      </c>
      <c r="Q10" s="52" t="s">
        <v>349</v>
      </c>
      <c r="R10" s="75" t="s">
        <v>210</v>
      </c>
      <c r="S10" s="76" t="s">
        <v>211</v>
      </c>
      <c r="T10" s="76" t="s">
        <v>350</v>
      </c>
      <c r="U10" s="75" t="s">
        <v>212</v>
      </c>
      <c r="V10" s="75" t="s">
        <v>211</v>
      </c>
      <c r="W10" s="75" t="s">
        <v>535</v>
      </c>
      <c r="X10" s="17" t="s">
        <v>209</v>
      </c>
      <c r="Y10" s="18" t="s">
        <v>66</v>
      </c>
      <c r="Z10" s="7" t="s">
        <v>542</v>
      </c>
      <c r="AA10" s="19" t="s">
        <v>86</v>
      </c>
      <c r="AB10" s="19"/>
      <c r="AC10" s="18"/>
      <c r="AD10" s="18"/>
      <c r="AE10" s="18"/>
      <c r="AF10" s="18"/>
      <c r="AG10" s="18"/>
    </row>
    <row r="11" spans="1:102" ht="193.2" x14ac:dyDescent="0.25">
      <c r="A11" s="28"/>
      <c r="B11" s="5" t="s">
        <v>203</v>
      </c>
      <c r="C11" s="25" t="s">
        <v>356</v>
      </c>
      <c r="D11" s="6" t="s">
        <v>76</v>
      </c>
      <c r="E11" s="168" t="s">
        <v>62</v>
      </c>
      <c r="F11" s="7" t="s">
        <v>253</v>
      </c>
      <c r="G11" s="49" t="s">
        <v>355</v>
      </c>
      <c r="H11" s="7" t="s">
        <v>70</v>
      </c>
      <c r="I11" s="13" t="s">
        <v>179</v>
      </c>
      <c r="J11" s="16" t="s">
        <v>65</v>
      </c>
      <c r="K11" s="32" t="s">
        <v>66</v>
      </c>
      <c r="L11" s="11" t="s">
        <v>66</v>
      </c>
      <c r="M11" s="42" t="s">
        <v>65</v>
      </c>
      <c r="N11" s="32" t="s">
        <v>66</v>
      </c>
      <c r="O11" s="136" t="s">
        <v>65</v>
      </c>
      <c r="P11" s="32" t="s">
        <v>66</v>
      </c>
      <c r="Q11" s="68" t="s">
        <v>351</v>
      </c>
      <c r="R11" s="70" t="s">
        <v>230</v>
      </c>
      <c r="S11" s="71" t="s">
        <v>231</v>
      </c>
      <c r="T11" s="135" t="s">
        <v>254</v>
      </c>
      <c r="U11" s="2" t="s">
        <v>232</v>
      </c>
      <c r="V11" s="58" t="s">
        <v>233</v>
      </c>
      <c r="W11" s="58" t="s">
        <v>66</v>
      </c>
      <c r="X11" s="18" t="str">
        <f>IF(L11="X","X","Insert")</f>
        <v>X</v>
      </c>
      <c r="Y11" s="45" t="s">
        <v>66</v>
      </c>
      <c r="Z11" s="176" t="s">
        <v>546</v>
      </c>
      <c r="AA11" s="34" t="s">
        <v>70</v>
      </c>
      <c r="AB11" s="34" t="s">
        <v>45</v>
      </c>
      <c r="AC11" s="32" t="s">
        <v>255</v>
      </c>
      <c r="AD11" s="32" t="s">
        <v>256</v>
      </c>
      <c r="AE11" s="32" t="s">
        <v>257</v>
      </c>
      <c r="AF11" s="32" t="s">
        <v>258</v>
      </c>
      <c r="AG11" s="32" t="s">
        <v>259</v>
      </c>
    </row>
    <row r="12" spans="1:102" ht="198" x14ac:dyDescent="0.25">
      <c r="A12" s="28"/>
      <c r="B12" s="5" t="s">
        <v>203</v>
      </c>
      <c r="C12" s="25" t="s">
        <v>61</v>
      </c>
      <c r="D12" s="6" t="s">
        <v>76</v>
      </c>
      <c r="E12" s="168" t="s">
        <v>62</v>
      </c>
      <c r="F12" s="7" t="s">
        <v>228</v>
      </c>
      <c r="G12" s="49" t="s">
        <v>229</v>
      </c>
      <c r="H12" s="7" t="s">
        <v>70</v>
      </c>
      <c r="I12" s="7" t="s">
        <v>77</v>
      </c>
      <c r="J12" s="16" t="s">
        <v>65</v>
      </c>
      <c r="K12" s="16" t="s">
        <v>65</v>
      </c>
      <c r="L12" s="11" t="s">
        <v>66</v>
      </c>
      <c r="M12" s="42" t="s">
        <v>65</v>
      </c>
      <c r="N12" s="32" t="s">
        <v>66</v>
      </c>
      <c r="O12" s="32" t="s">
        <v>66</v>
      </c>
      <c r="P12" s="136" t="s">
        <v>65</v>
      </c>
      <c r="Q12" s="42" t="s">
        <v>369</v>
      </c>
      <c r="R12" s="11" t="s">
        <v>230</v>
      </c>
      <c r="S12" s="139" t="s">
        <v>231</v>
      </c>
      <c r="T12" s="17" t="s">
        <v>370</v>
      </c>
      <c r="U12" s="140" t="s">
        <v>232</v>
      </c>
      <c r="V12" s="17" t="s">
        <v>233</v>
      </c>
      <c r="W12" s="17" t="s">
        <v>66</v>
      </c>
      <c r="X12" s="18" t="str">
        <f>IF(L12="X","X","Insert")</f>
        <v>X</v>
      </c>
      <c r="Y12" s="27" t="s">
        <v>371</v>
      </c>
      <c r="Z12" s="40" t="s">
        <v>545</v>
      </c>
      <c r="AA12" s="19" t="s">
        <v>86</v>
      </c>
      <c r="AB12" s="19"/>
      <c r="AC12" s="18"/>
      <c r="AD12" s="18"/>
      <c r="AE12" s="18"/>
      <c r="AF12" s="18"/>
      <c r="AG12" s="18"/>
    </row>
    <row r="13" spans="1:102" ht="198" x14ac:dyDescent="0.25">
      <c r="A13" s="28"/>
      <c r="B13" s="5" t="s">
        <v>203</v>
      </c>
      <c r="C13" s="25" t="s">
        <v>197</v>
      </c>
      <c r="D13" s="186" t="s">
        <v>223</v>
      </c>
      <c r="E13" s="168" t="s">
        <v>62</v>
      </c>
      <c r="F13" s="7" t="s">
        <v>568</v>
      </c>
      <c r="G13" s="49" t="s">
        <v>569</v>
      </c>
      <c r="H13" s="7" t="s">
        <v>70</v>
      </c>
      <c r="I13" s="7" t="s">
        <v>117</v>
      </c>
      <c r="J13" s="16" t="s">
        <v>65</v>
      </c>
      <c r="K13" s="16" t="s">
        <v>65</v>
      </c>
      <c r="L13" s="16" t="s">
        <v>65</v>
      </c>
      <c r="M13" s="16" t="s">
        <v>65</v>
      </c>
      <c r="N13" s="11" t="s">
        <v>66</v>
      </c>
      <c r="O13" s="11" t="s">
        <v>66</v>
      </c>
      <c r="P13" s="16" t="s">
        <v>65</v>
      </c>
      <c r="Q13" s="16" t="s">
        <v>566</v>
      </c>
      <c r="R13" s="147" t="s">
        <v>567</v>
      </c>
      <c r="S13" s="149" t="s">
        <v>411</v>
      </c>
      <c r="T13" s="7" t="s">
        <v>540</v>
      </c>
      <c r="U13" s="2" t="s">
        <v>563</v>
      </c>
      <c r="V13" s="18" t="s">
        <v>224</v>
      </c>
      <c r="W13" s="18" t="s">
        <v>66</v>
      </c>
      <c r="X13" s="17" t="s">
        <v>225</v>
      </c>
      <c r="Y13" s="18" t="s">
        <v>564</v>
      </c>
      <c r="Z13" s="7" t="s">
        <v>565</v>
      </c>
      <c r="AA13" s="19" t="s">
        <v>70</v>
      </c>
      <c r="AB13" s="163" t="s">
        <v>490</v>
      </c>
      <c r="AC13" s="164" t="s">
        <v>463</v>
      </c>
      <c r="AD13" s="164" t="s">
        <v>464</v>
      </c>
      <c r="AE13" s="164" t="s">
        <v>465</v>
      </c>
      <c r="AF13" s="165"/>
      <c r="AG13" s="165"/>
    </row>
    <row r="14" spans="1:102" ht="145.19999999999999" x14ac:dyDescent="0.25">
      <c r="A14" s="28"/>
      <c r="B14" s="5" t="s">
        <v>203</v>
      </c>
      <c r="C14" s="25" t="s">
        <v>197</v>
      </c>
      <c r="D14" s="6" t="s">
        <v>223</v>
      </c>
      <c r="E14" s="168" t="s">
        <v>62</v>
      </c>
      <c r="F14" s="7" t="s">
        <v>226</v>
      </c>
      <c r="G14" s="49" t="s">
        <v>538</v>
      </c>
      <c r="H14" s="7" t="s">
        <v>70</v>
      </c>
      <c r="I14" s="7" t="s">
        <v>117</v>
      </c>
      <c r="J14" s="16" t="s">
        <v>65</v>
      </c>
      <c r="K14" s="16" t="s">
        <v>65</v>
      </c>
      <c r="L14" s="11" t="s">
        <v>66</v>
      </c>
      <c r="M14" s="16" t="s">
        <v>65</v>
      </c>
      <c r="N14" s="11" t="s">
        <v>66</v>
      </c>
      <c r="O14" s="11" t="s">
        <v>66</v>
      </c>
      <c r="P14" s="16" t="s">
        <v>65</v>
      </c>
      <c r="Q14" s="16" t="s">
        <v>368</v>
      </c>
      <c r="R14" s="150" t="s">
        <v>412</v>
      </c>
      <c r="S14" s="149" t="s">
        <v>411</v>
      </c>
      <c r="T14" s="21" t="s">
        <v>462</v>
      </c>
      <c r="U14" s="140" t="s">
        <v>227</v>
      </c>
      <c r="V14" s="18" t="s">
        <v>224</v>
      </c>
      <c r="W14" s="18"/>
      <c r="X14" s="18" t="str">
        <f t="shared" ref="X14" si="2">IF(L14="X","X","Insert")</f>
        <v>X</v>
      </c>
      <c r="Y14" s="18" t="s">
        <v>372</v>
      </c>
      <c r="Z14" s="7" t="s">
        <v>544</v>
      </c>
      <c r="AA14" s="19" t="s">
        <v>70</v>
      </c>
      <c r="AB14" s="163" t="s">
        <v>490</v>
      </c>
      <c r="AC14" s="164" t="s">
        <v>466</v>
      </c>
      <c r="AD14" s="164" t="s">
        <v>467</v>
      </c>
      <c r="AE14" s="164" t="s">
        <v>468</v>
      </c>
      <c r="AF14" s="165"/>
      <c r="AG14" s="165"/>
    </row>
    <row r="15" spans="1:102" s="115" customFormat="1" ht="132" x14ac:dyDescent="0.25">
      <c r="A15" s="28"/>
      <c r="B15" s="20" t="s">
        <v>203</v>
      </c>
      <c r="C15" s="25" t="s">
        <v>197</v>
      </c>
      <c r="D15" s="31"/>
      <c r="E15" s="31" t="s">
        <v>62</v>
      </c>
      <c r="F15" s="13" t="s">
        <v>480</v>
      </c>
      <c r="G15" s="57" t="s">
        <v>502</v>
      </c>
      <c r="H15" s="7" t="s">
        <v>70</v>
      </c>
      <c r="I15" s="13" t="s">
        <v>117</v>
      </c>
      <c r="J15" s="42" t="s">
        <v>65</v>
      </c>
      <c r="K15" s="42" t="s">
        <v>65</v>
      </c>
      <c r="L15" s="42" t="s">
        <v>65</v>
      </c>
      <c r="M15" s="42" t="s">
        <v>65</v>
      </c>
      <c r="N15" s="42" t="s">
        <v>348</v>
      </c>
      <c r="O15" s="42" t="s">
        <v>348</v>
      </c>
      <c r="P15" s="42" t="s">
        <v>348</v>
      </c>
      <c r="Q15" s="141" t="s">
        <v>501</v>
      </c>
      <c r="R15" s="141" t="s">
        <v>481</v>
      </c>
      <c r="S15" s="33"/>
      <c r="T15" s="58" t="s">
        <v>482</v>
      </c>
      <c r="U15" s="13" t="s">
        <v>498</v>
      </c>
      <c r="V15" s="58" t="s">
        <v>483</v>
      </c>
      <c r="W15" s="58" t="s">
        <v>499</v>
      </c>
      <c r="X15" s="58"/>
      <c r="Y15" s="45" t="s">
        <v>348</v>
      </c>
      <c r="Z15" s="13" t="s">
        <v>500</v>
      </c>
      <c r="AA15" s="34" t="s">
        <v>70</v>
      </c>
      <c r="AB15" s="34" t="s">
        <v>484</v>
      </c>
      <c r="AC15" s="33" t="s">
        <v>485</v>
      </c>
      <c r="AD15" s="33" t="s">
        <v>486</v>
      </c>
      <c r="AE15" s="58" t="s">
        <v>487</v>
      </c>
      <c r="AF15" s="33"/>
      <c r="AG15" s="3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row>
    <row r="16" spans="1:102" ht="66" x14ac:dyDescent="0.25">
      <c r="A16" s="28"/>
      <c r="B16" s="20" t="s">
        <v>203</v>
      </c>
      <c r="C16" s="25" t="s">
        <v>75</v>
      </c>
      <c r="D16" s="31" t="s">
        <v>76</v>
      </c>
      <c r="E16" s="169" t="s">
        <v>62</v>
      </c>
      <c r="F16" s="13" t="s">
        <v>260</v>
      </c>
      <c r="G16" s="57" t="s">
        <v>503</v>
      </c>
      <c r="H16" s="7" t="s">
        <v>86</v>
      </c>
      <c r="I16" s="13" t="s">
        <v>117</v>
      </c>
      <c r="J16" s="42" t="s">
        <v>65</v>
      </c>
      <c r="K16" s="42" t="s">
        <v>65</v>
      </c>
      <c r="L16" s="42" t="s">
        <v>65</v>
      </c>
      <c r="M16" s="42" t="s">
        <v>65</v>
      </c>
      <c r="N16" s="42" t="s">
        <v>66</v>
      </c>
      <c r="O16" s="42" t="s">
        <v>66</v>
      </c>
      <c r="P16" s="42" t="s">
        <v>66</v>
      </c>
      <c r="Q16" s="42" t="s">
        <v>376</v>
      </c>
      <c r="R16" s="13" t="s">
        <v>261</v>
      </c>
      <c r="S16" s="58" t="s">
        <v>262</v>
      </c>
      <c r="T16" s="33"/>
      <c r="U16" s="13" t="s">
        <v>261</v>
      </c>
      <c r="V16" s="58" t="s">
        <v>263</v>
      </c>
      <c r="W16" s="58" t="s">
        <v>377</v>
      </c>
      <c r="X16" s="58" t="s">
        <v>264</v>
      </c>
      <c r="Y16" s="45" t="s">
        <v>66</v>
      </c>
      <c r="Z16" s="13"/>
      <c r="AA16" s="34" t="s">
        <v>86</v>
      </c>
      <c r="AB16" s="34"/>
      <c r="AC16" s="33"/>
      <c r="AD16" s="33"/>
      <c r="AE16" s="33"/>
      <c r="AF16" s="33"/>
      <c r="AG16" s="33"/>
    </row>
    <row r="17" spans="1:102" s="143" customFormat="1" ht="211.2" x14ac:dyDescent="0.25">
      <c r="A17" s="159"/>
      <c r="B17" s="20" t="s">
        <v>203</v>
      </c>
      <c r="C17" s="25" t="s">
        <v>75</v>
      </c>
      <c r="D17" s="158"/>
      <c r="E17" s="169" t="s">
        <v>62</v>
      </c>
      <c r="F17" s="171" t="s">
        <v>494</v>
      </c>
      <c r="G17" s="174" t="s">
        <v>497</v>
      </c>
      <c r="H17" s="21" t="s">
        <v>70</v>
      </c>
      <c r="I17" s="171" t="s">
        <v>117</v>
      </c>
      <c r="J17" s="172" t="s">
        <v>65</v>
      </c>
      <c r="K17" s="172" t="s">
        <v>65</v>
      </c>
      <c r="L17" s="172" t="s">
        <v>65</v>
      </c>
      <c r="M17" s="172" t="s">
        <v>65</v>
      </c>
      <c r="N17" s="172" t="s">
        <v>66</v>
      </c>
      <c r="O17" s="172" t="s">
        <v>66</v>
      </c>
      <c r="P17" s="172" t="s">
        <v>66</v>
      </c>
      <c r="Q17" s="173" t="s">
        <v>495</v>
      </c>
      <c r="R17" s="171" t="s">
        <v>475</v>
      </c>
      <c r="S17" s="166"/>
      <c r="T17" s="170" t="s">
        <v>496</v>
      </c>
      <c r="U17" s="170" t="s">
        <v>574</v>
      </c>
      <c r="V17" s="162"/>
      <c r="W17" s="170" t="s">
        <v>526</v>
      </c>
      <c r="X17" s="170" t="s">
        <v>476</v>
      </c>
      <c r="Y17" s="160" t="s">
        <v>348</v>
      </c>
      <c r="Z17" s="171" t="s">
        <v>527</v>
      </c>
      <c r="AA17" s="167" t="s">
        <v>70</v>
      </c>
      <c r="AB17" s="167" t="s">
        <v>490</v>
      </c>
      <c r="AC17" s="164" t="s">
        <v>477</v>
      </c>
      <c r="AD17" s="164" t="s">
        <v>478</v>
      </c>
      <c r="AE17" s="164" t="s">
        <v>479</v>
      </c>
      <c r="AF17" s="166"/>
      <c r="AG17" s="161"/>
    </row>
    <row r="18" spans="1:102" s="115" customFormat="1" ht="79.2" x14ac:dyDescent="0.25">
      <c r="A18" s="28"/>
      <c r="B18" s="20" t="s">
        <v>203</v>
      </c>
      <c r="C18" s="25" t="s">
        <v>87</v>
      </c>
      <c r="D18" s="31"/>
      <c r="E18" s="31" t="s">
        <v>66</v>
      </c>
      <c r="F18" s="7" t="s">
        <v>601</v>
      </c>
      <c r="G18" s="7" t="s">
        <v>602</v>
      </c>
      <c r="H18" s="7" t="s">
        <v>474</v>
      </c>
      <c r="I18" s="13" t="s">
        <v>117</v>
      </c>
      <c r="J18" s="42" t="s">
        <v>65</v>
      </c>
      <c r="K18" s="42" t="s">
        <v>65</v>
      </c>
      <c r="L18" s="42" t="s">
        <v>65</v>
      </c>
      <c r="M18" s="42" t="s">
        <v>65</v>
      </c>
      <c r="N18" s="42" t="s">
        <v>66</v>
      </c>
      <c r="O18" s="42" t="s">
        <v>66</v>
      </c>
      <c r="P18" s="42" t="s">
        <v>66</v>
      </c>
      <c r="Q18" s="141" t="s">
        <v>570</v>
      </c>
      <c r="R18" s="13"/>
      <c r="S18" s="33"/>
      <c r="T18" s="58" t="s">
        <v>571</v>
      </c>
      <c r="U18" s="13"/>
      <c r="V18" s="58"/>
      <c r="W18" s="58"/>
      <c r="X18" s="58"/>
      <c r="Y18" s="45"/>
      <c r="Z18" s="13"/>
      <c r="AA18" s="34" t="s">
        <v>86</v>
      </c>
      <c r="AB18" s="34"/>
      <c r="AC18" s="33"/>
      <c r="AD18" s="33"/>
      <c r="AE18" s="33"/>
      <c r="AF18" s="33"/>
      <c r="AG18" s="33"/>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102" s="115" customFormat="1" ht="66" x14ac:dyDescent="0.25">
      <c r="A19" s="28"/>
      <c r="B19" s="20" t="s">
        <v>203</v>
      </c>
      <c r="C19" s="25" t="s">
        <v>87</v>
      </c>
      <c r="D19" s="31"/>
      <c r="E19" s="31" t="s">
        <v>66</v>
      </c>
      <c r="F19" s="191" t="s">
        <v>489</v>
      </c>
      <c r="G19" s="35" t="s">
        <v>509</v>
      </c>
      <c r="H19" s="7" t="s">
        <v>474</v>
      </c>
      <c r="I19" s="13" t="s">
        <v>117</v>
      </c>
      <c r="J19" s="42" t="s">
        <v>65</v>
      </c>
      <c r="K19" s="42" t="s">
        <v>65</v>
      </c>
      <c r="L19" s="42" t="s">
        <v>65</v>
      </c>
      <c r="M19" s="42" t="s">
        <v>65</v>
      </c>
      <c r="N19" s="42" t="s">
        <v>66</v>
      </c>
      <c r="O19" s="42" t="s">
        <v>66</v>
      </c>
      <c r="P19" s="42" t="s">
        <v>66</v>
      </c>
      <c r="Q19" s="141" t="s">
        <v>265</v>
      </c>
      <c r="R19" s="13"/>
      <c r="S19" s="33"/>
      <c r="T19" s="33"/>
      <c r="U19" s="13"/>
      <c r="V19" s="58"/>
      <c r="W19" s="58"/>
      <c r="X19" s="58"/>
      <c r="Y19" s="45"/>
      <c r="Z19" s="13"/>
      <c r="AA19" s="34" t="s">
        <v>86</v>
      </c>
      <c r="AB19" s="34"/>
      <c r="AC19" s="33"/>
      <c r="AD19" s="33"/>
      <c r="AE19" s="33"/>
      <c r="AF19" s="33"/>
      <c r="AG19" s="33"/>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row>
    <row r="20" spans="1:102" s="115" customFormat="1" ht="52.8" x14ac:dyDescent="0.25">
      <c r="A20" s="28"/>
      <c r="B20" s="20" t="s">
        <v>203</v>
      </c>
      <c r="C20" s="25" t="s">
        <v>87</v>
      </c>
      <c r="D20" s="31"/>
      <c r="E20" s="31" t="s">
        <v>87</v>
      </c>
      <c r="F20" s="13" t="s">
        <v>488</v>
      </c>
      <c r="G20" s="57" t="s">
        <v>266</v>
      </c>
      <c r="H20" s="7" t="s">
        <v>86</v>
      </c>
      <c r="I20" s="13" t="s">
        <v>81</v>
      </c>
      <c r="J20" s="42" t="s">
        <v>65</v>
      </c>
      <c r="K20" s="42" t="s">
        <v>65</v>
      </c>
      <c r="L20" s="42" t="s">
        <v>65</v>
      </c>
      <c r="M20" s="42" t="s">
        <v>65</v>
      </c>
      <c r="N20" s="42" t="s">
        <v>66</v>
      </c>
      <c r="O20" s="42" t="s">
        <v>66</v>
      </c>
      <c r="P20" s="42" t="s">
        <v>66</v>
      </c>
      <c r="Q20" s="42" t="s">
        <v>603</v>
      </c>
      <c r="R20" s="13" t="s">
        <v>604</v>
      </c>
      <c r="S20" s="33"/>
      <c r="T20" s="33"/>
      <c r="U20" s="13"/>
      <c r="V20" s="58"/>
      <c r="W20" s="58" t="s">
        <v>605</v>
      </c>
      <c r="X20" s="58"/>
      <c r="Y20" s="45"/>
      <c r="Z20" s="13"/>
      <c r="AA20" s="34" t="s">
        <v>86</v>
      </c>
      <c r="AB20" s="34"/>
      <c r="AC20" s="33"/>
      <c r="AD20" s="33"/>
      <c r="AE20" s="33"/>
      <c r="AF20" s="33"/>
      <c r="AG20" s="3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row>
    <row r="21" spans="1:102" x14ac:dyDescent="0.25">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row>
  </sheetData>
  <autoFilter ref="B4:AG20" xr:uid="{00000000-0009-0000-0000-000001000000}">
    <sortState xmlns:xlrd2="http://schemas.microsoft.com/office/spreadsheetml/2017/richdata2" ref="B5:AG16">
      <sortCondition ref="B4:B16"/>
    </sortState>
  </autoFilter>
  <mergeCells count="30">
    <mergeCell ref="AA1:AG1"/>
    <mergeCell ref="G2:G3"/>
    <mergeCell ref="B1:F1"/>
    <mergeCell ref="G1:I1"/>
    <mergeCell ref="J1:P1"/>
    <mergeCell ref="B2:B3"/>
    <mergeCell ref="C2:C3"/>
    <mergeCell ref="D2:D3"/>
    <mergeCell ref="E2:E3"/>
    <mergeCell ref="F2:F3"/>
    <mergeCell ref="Z2:Z3"/>
    <mergeCell ref="I2:I3"/>
    <mergeCell ref="J2:J3"/>
    <mergeCell ref="K2:K3"/>
    <mergeCell ref="L2:L3"/>
    <mergeCell ref="M2:M3"/>
    <mergeCell ref="N2:N3"/>
    <mergeCell ref="O2:O3"/>
    <mergeCell ref="P2:P3"/>
    <mergeCell ref="R1:Y1"/>
    <mergeCell ref="Q2:S2"/>
    <mergeCell ref="T2:V2"/>
    <mergeCell ref="W2:X2"/>
    <mergeCell ref="AG2:AG3"/>
    <mergeCell ref="AA2:AA3"/>
    <mergeCell ref="AB2:AB3"/>
    <mergeCell ref="AC2:AC3"/>
    <mergeCell ref="AD2:AD3"/>
    <mergeCell ref="AE2:AE3"/>
    <mergeCell ref="AF2:AF3"/>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8"/>
  <sheetViews>
    <sheetView zoomScale="90" zoomScaleNormal="90" workbookViewId="0">
      <pane xSplit="1" ySplit="3" topLeftCell="G17" activePane="bottomRight" state="frozen"/>
      <selection pane="topRight" activeCell="B1" sqref="B1"/>
      <selection pane="bottomLeft" activeCell="A4" sqref="A4"/>
      <selection pane="bottomRight" activeCell="G17" sqref="G17"/>
    </sheetView>
  </sheetViews>
  <sheetFormatPr defaultColWidth="8.6640625" defaultRowHeight="13.2" x14ac:dyDescent="0.25"/>
  <cols>
    <col min="1" max="1" width="8.6640625" style="4"/>
    <col min="2" max="2" width="21.6640625" style="4" customWidth="1"/>
    <col min="3" max="3" width="25.109375" style="4" customWidth="1"/>
    <col min="4" max="5" width="25.6640625" style="4" customWidth="1"/>
    <col min="6" max="6" width="47.44140625" style="4" customWidth="1"/>
    <col min="7" max="7" width="80.109375" style="4" customWidth="1"/>
    <col min="8" max="8" width="31.33203125" style="4" customWidth="1"/>
    <col min="9" max="9" width="31.109375" style="4" customWidth="1"/>
    <col min="10" max="10" width="10.33203125" style="4" customWidth="1"/>
    <col min="11" max="11" width="9.109375" style="4" customWidth="1"/>
    <col min="12" max="12" width="12" style="4" customWidth="1"/>
    <col min="13" max="13" width="11.6640625" style="4" customWidth="1"/>
    <col min="14" max="16" width="13.44140625" style="4" customWidth="1"/>
    <col min="17" max="17" width="30" style="4" customWidth="1"/>
    <col min="18" max="18" width="31.109375" style="4" customWidth="1"/>
    <col min="19" max="20" width="27.44140625" style="4" customWidth="1"/>
    <col min="21" max="23" width="38.33203125" style="4" customWidth="1"/>
    <col min="24" max="24" width="48" style="4" customWidth="1"/>
    <col min="25" max="25" width="24.109375" style="4" customWidth="1"/>
    <col min="26" max="26" width="86.109375" style="4" customWidth="1"/>
    <col min="27" max="28" width="32.44140625" style="22" customWidth="1"/>
    <col min="29" max="31" width="8.6640625" style="4"/>
    <col min="32" max="32" width="10.6640625" style="4" customWidth="1"/>
    <col min="33" max="33" width="13.6640625" style="4" customWidth="1"/>
    <col min="34" max="16384" width="8.6640625" style="4"/>
  </cols>
  <sheetData>
    <row r="1" spans="1:33" ht="58.2" hidden="1" customHeight="1" x14ac:dyDescent="0.25">
      <c r="A1" s="28"/>
      <c r="B1" s="222" t="s">
        <v>28</v>
      </c>
      <c r="C1" s="222"/>
      <c r="D1" s="222"/>
      <c r="E1" s="222"/>
      <c r="F1" s="222"/>
      <c r="G1" s="225" t="s">
        <v>29</v>
      </c>
      <c r="H1" s="225"/>
      <c r="I1" s="225"/>
      <c r="J1" s="217" t="s">
        <v>30</v>
      </c>
      <c r="K1" s="217"/>
      <c r="L1" s="217"/>
      <c r="M1" s="217"/>
      <c r="N1" s="217"/>
      <c r="O1" s="217"/>
      <c r="P1" s="217"/>
      <c r="Q1" s="112"/>
      <c r="R1" s="201" t="s">
        <v>31</v>
      </c>
      <c r="S1" s="201"/>
      <c r="T1" s="201"/>
      <c r="U1" s="201"/>
      <c r="V1" s="201"/>
      <c r="W1" s="201"/>
      <c r="X1" s="201"/>
      <c r="Y1" s="201"/>
      <c r="Z1" s="79" t="s">
        <v>32</v>
      </c>
      <c r="AA1" s="220" t="s">
        <v>33</v>
      </c>
      <c r="AB1" s="220"/>
      <c r="AC1" s="220"/>
      <c r="AD1" s="220"/>
      <c r="AE1" s="220"/>
      <c r="AF1" s="220"/>
      <c r="AG1" s="220"/>
    </row>
    <row r="2" spans="1:33" ht="55.95" customHeight="1" x14ac:dyDescent="0.25">
      <c r="A2" s="28"/>
      <c r="B2" s="201" t="s">
        <v>34</v>
      </c>
      <c r="C2" s="201" t="s">
        <v>35</v>
      </c>
      <c r="D2" s="202" t="s">
        <v>36</v>
      </c>
      <c r="E2" s="202" t="s">
        <v>37</v>
      </c>
      <c r="F2" s="202" t="s">
        <v>38</v>
      </c>
      <c r="G2" s="202" t="s">
        <v>39</v>
      </c>
      <c r="H2" s="80" t="s">
        <v>40</v>
      </c>
      <c r="I2" s="202" t="s">
        <v>41</v>
      </c>
      <c r="J2" s="201" t="s">
        <v>42</v>
      </c>
      <c r="K2" s="201" t="s">
        <v>43</v>
      </c>
      <c r="L2" s="201" t="s">
        <v>44</v>
      </c>
      <c r="M2" s="201" t="s">
        <v>45</v>
      </c>
      <c r="N2" s="201" t="s">
        <v>46</v>
      </c>
      <c r="O2" s="201" t="s">
        <v>47</v>
      </c>
      <c r="P2" s="202" t="s">
        <v>48</v>
      </c>
      <c r="Q2" s="217" t="s">
        <v>49</v>
      </c>
      <c r="R2" s="217"/>
      <c r="S2" s="217"/>
      <c r="T2" s="217" t="s">
        <v>50</v>
      </c>
      <c r="U2" s="217"/>
      <c r="V2" s="217"/>
      <c r="W2" s="217" t="s">
        <v>44</v>
      </c>
      <c r="X2" s="217"/>
      <c r="Y2" s="119" t="s">
        <v>360</v>
      </c>
      <c r="Z2" s="221" t="s">
        <v>32</v>
      </c>
      <c r="AA2" s="201" t="s">
        <v>33</v>
      </c>
      <c r="AB2" s="202" t="s">
        <v>51</v>
      </c>
      <c r="AC2" s="206" t="s">
        <v>52</v>
      </c>
      <c r="AD2" s="208" t="s">
        <v>53</v>
      </c>
      <c r="AE2" s="210" t="s">
        <v>54</v>
      </c>
      <c r="AF2" s="212" t="s">
        <v>55</v>
      </c>
      <c r="AG2" s="204" t="s">
        <v>56</v>
      </c>
    </row>
    <row r="3" spans="1:33" ht="55.95" hidden="1" customHeight="1" x14ac:dyDescent="0.25">
      <c r="A3" s="28"/>
      <c r="B3" s="201"/>
      <c r="C3" s="201"/>
      <c r="D3" s="202"/>
      <c r="E3" s="202"/>
      <c r="F3" s="202"/>
      <c r="G3" s="202"/>
      <c r="H3" s="81"/>
      <c r="I3" s="202"/>
      <c r="J3" s="201"/>
      <c r="K3" s="201"/>
      <c r="L3" s="201"/>
      <c r="M3" s="201"/>
      <c r="N3" s="201"/>
      <c r="O3" s="201"/>
      <c r="P3" s="202"/>
      <c r="Q3" s="113"/>
      <c r="R3" s="79" t="s">
        <v>57</v>
      </c>
      <c r="S3" s="79" t="s">
        <v>58</v>
      </c>
      <c r="T3" s="113"/>
      <c r="U3" s="79" t="s">
        <v>57</v>
      </c>
      <c r="V3" s="79" t="s">
        <v>59</v>
      </c>
      <c r="W3" s="114"/>
      <c r="X3" s="80" t="s">
        <v>57</v>
      </c>
      <c r="Y3" s="80" t="s">
        <v>57</v>
      </c>
      <c r="Z3" s="221"/>
      <c r="AA3" s="202"/>
      <c r="AB3" s="203"/>
      <c r="AC3" s="207"/>
      <c r="AD3" s="209"/>
      <c r="AE3" s="211"/>
      <c r="AF3" s="213"/>
      <c r="AG3" s="205"/>
    </row>
    <row r="4" spans="1:33" ht="55.95" customHeight="1" x14ac:dyDescent="0.25">
      <c r="A4" s="28"/>
      <c r="B4" s="37" t="str">
        <f>B2</f>
        <v>Sector</v>
      </c>
      <c r="C4" s="37" t="s">
        <v>35</v>
      </c>
      <c r="D4" s="37" t="str">
        <f t="shared" ref="D4:AG4" si="0">D2</f>
        <v>Link to sector framework</v>
      </c>
      <c r="E4" s="37" t="str">
        <f t="shared" si="0"/>
        <v>JIAF Pillar Link</v>
      </c>
      <c r="F4" s="37" t="str">
        <f t="shared" si="0"/>
        <v>Rationale</v>
      </c>
      <c r="G4" s="37" t="str">
        <f t="shared" si="0"/>
        <v>Research Question / 
Indicator</v>
      </c>
      <c r="H4" s="37"/>
      <c r="I4" s="37" t="str">
        <f t="shared" si="0"/>
        <v>Type of Data: narrative, percentage, integer</v>
      </c>
      <c r="J4" s="37" t="str">
        <f t="shared" si="0"/>
        <v>SDR</v>
      </c>
      <c r="K4" s="37" t="str">
        <f t="shared" si="0"/>
        <v>KI</v>
      </c>
      <c r="L4" s="37" t="str">
        <f t="shared" si="0"/>
        <v>FGD</v>
      </c>
      <c r="M4" s="37" t="str">
        <f t="shared" si="0"/>
        <v>HH</v>
      </c>
      <c r="N4" s="37" t="str">
        <f t="shared" si="0"/>
        <v>Spatial/GIS</v>
      </c>
      <c r="O4" s="37" t="str">
        <f t="shared" si="0"/>
        <v>Service mapping</v>
      </c>
      <c r="P4" s="37" t="str">
        <f>P2</f>
        <v>Safety audit</v>
      </c>
      <c r="Q4" s="37" t="s">
        <v>29</v>
      </c>
      <c r="R4" s="37" t="str">
        <f t="shared" ref="R4:X4" si="1">R3</f>
        <v>Question</v>
      </c>
      <c r="S4" s="37" t="str">
        <f t="shared" si="1"/>
        <v>Answer option</v>
      </c>
      <c r="T4" s="37" t="s">
        <v>29</v>
      </c>
      <c r="U4" s="37" t="str">
        <f t="shared" si="1"/>
        <v>Question</v>
      </c>
      <c r="V4" s="37" t="str">
        <f t="shared" si="1"/>
        <v>Answer options</v>
      </c>
      <c r="W4" s="37" t="s">
        <v>29</v>
      </c>
      <c r="X4" s="37" t="str">
        <f t="shared" si="1"/>
        <v>Question</v>
      </c>
      <c r="Y4" s="37" t="s">
        <v>359</v>
      </c>
      <c r="Z4" s="37" t="s">
        <v>561</v>
      </c>
      <c r="AA4" s="37" t="s">
        <v>492</v>
      </c>
      <c r="AB4" s="37" t="str">
        <f t="shared" si="0"/>
        <v xml:space="preserve">Area or HH </v>
      </c>
      <c r="AC4" s="37" t="str">
        <f t="shared" si="0"/>
        <v>1</v>
      </c>
      <c r="AD4" s="37" t="str">
        <f t="shared" si="0"/>
        <v>2</v>
      </c>
      <c r="AE4" s="37" t="str">
        <f t="shared" si="0"/>
        <v>3</v>
      </c>
      <c r="AF4" s="37" t="str">
        <f t="shared" si="0"/>
        <v>4</v>
      </c>
      <c r="AG4" s="37" t="str">
        <f t="shared" si="0"/>
        <v>5</v>
      </c>
    </row>
    <row r="5" spans="1:33" ht="36.450000000000003" customHeight="1" x14ac:dyDescent="0.25">
      <c r="A5" s="28"/>
      <c r="B5" s="5" t="s">
        <v>60</v>
      </c>
      <c r="C5" s="25" t="s">
        <v>61</v>
      </c>
      <c r="D5" s="12" t="s">
        <v>267</v>
      </c>
      <c r="E5" s="38" t="s">
        <v>62</v>
      </c>
      <c r="F5" s="39" t="s">
        <v>63</v>
      </c>
      <c r="G5" s="121" t="s">
        <v>285</v>
      </c>
      <c r="H5" s="108" t="s">
        <v>274</v>
      </c>
      <c r="I5" s="83" t="s">
        <v>64</v>
      </c>
      <c r="J5" s="90" t="s">
        <v>65</v>
      </c>
      <c r="K5" s="91" t="s">
        <v>65</v>
      </c>
      <c r="L5" s="91" t="s">
        <v>66</v>
      </c>
      <c r="M5" s="92" t="s">
        <v>66</v>
      </c>
      <c r="N5" s="92" t="s">
        <v>65</v>
      </c>
      <c r="O5" s="92" t="s">
        <v>65</v>
      </c>
      <c r="P5" s="93" t="s">
        <v>66</v>
      </c>
      <c r="Q5" s="88" t="s">
        <v>286</v>
      </c>
      <c r="R5" s="87" t="s">
        <v>67</v>
      </c>
      <c r="S5" s="87" t="s">
        <v>68</v>
      </c>
      <c r="T5" s="87" t="s">
        <v>66</v>
      </c>
      <c r="U5" s="87" t="s">
        <v>66</v>
      </c>
      <c r="V5" s="87" t="s">
        <v>66</v>
      </c>
      <c r="W5" s="87" t="s">
        <v>66</v>
      </c>
      <c r="X5" s="87" t="s">
        <v>66</v>
      </c>
      <c r="Y5" s="18" t="s">
        <v>66</v>
      </c>
      <c r="Z5" s="7"/>
      <c r="AA5" s="19" t="s">
        <v>70</v>
      </c>
      <c r="AB5" s="19" t="s">
        <v>155</v>
      </c>
      <c r="AC5" s="18" t="s">
        <v>306</v>
      </c>
      <c r="AD5" s="18" t="s">
        <v>307</v>
      </c>
      <c r="AE5" s="18" t="s">
        <v>308</v>
      </c>
      <c r="AF5" s="18" t="s">
        <v>309</v>
      </c>
      <c r="AG5" s="18" t="s">
        <v>310</v>
      </c>
    </row>
    <row r="6" spans="1:33" ht="53.7" customHeight="1" x14ac:dyDescent="0.25">
      <c r="A6" s="28"/>
      <c r="B6" s="5" t="s">
        <v>60</v>
      </c>
      <c r="C6" s="25" t="s">
        <v>69</v>
      </c>
      <c r="D6" s="12" t="s">
        <v>267</v>
      </c>
      <c r="E6" s="38" t="s">
        <v>62</v>
      </c>
      <c r="F6" s="39" t="s">
        <v>284</v>
      </c>
      <c r="G6" s="63" t="s">
        <v>288</v>
      </c>
      <c r="H6" s="111" t="s">
        <v>275</v>
      </c>
      <c r="I6" s="84" t="s">
        <v>71</v>
      </c>
      <c r="J6" s="124" t="s">
        <v>66</v>
      </c>
      <c r="K6" s="125" t="s">
        <v>65</v>
      </c>
      <c r="L6" s="125" t="s">
        <v>65</v>
      </c>
      <c r="M6" s="123" t="s">
        <v>65</v>
      </c>
      <c r="N6" s="126" t="s">
        <v>66</v>
      </c>
      <c r="O6" s="127" t="s">
        <v>66</v>
      </c>
      <c r="P6" s="103" t="s">
        <v>66</v>
      </c>
      <c r="Q6" s="88" t="s">
        <v>74</v>
      </c>
      <c r="R6" s="88" t="s">
        <v>72</v>
      </c>
      <c r="S6" s="88" t="s">
        <v>68</v>
      </c>
      <c r="T6" s="88" t="s">
        <v>287</v>
      </c>
      <c r="U6" s="88" t="s">
        <v>519</v>
      </c>
      <c r="V6" s="88" t="s">
        <v>367</v>
      </c>
      <c r="W6" s="88" t="s">
        <v>336</v>
      </c>
      <c r="X6" s="88" t="s">
        <v>337</v>
      </c>
      <c r="Y6" s="18" t="s">
        <v>66</v>
      </c>
      <c r="Z6" s="7" t="s">
        <v>613</v>
      </c>
      <c r="AA6" s="19" t="s">
        <v>86</v>
      </c>
      <c r="AB6" s="19"/>
      <c r="AC6" s="18"/>
      <c r="AD6" s="18"/>
      <c r="AE6" s="18"/>
      <c r="AF6" s="18"/>
      <c r="AG6" s="18"/>
    </row>
    <row r="7" spans="1:33" ht="84" customHeight="1" x14ac:dyDescent="0.25">
      <c r="A7" s="28"/>
      <c r="B7" s="5" t="s">
        <v>60</v>
      </c>
      <c r="C7" s="25" t="s">
        <v>75</v>
      </c>
      <c r="D7" s="12" t="s">
        <v>267</v>
      </c>
      <c r="E7" s="38" t="s">
        <v>62</v>
      </c>
      <c r="F7" s="128" t="s">
        <v>338</v>
      </c>
      <c r="G7" s="63" t="s">
        <v>290</v>
      </c>
      <c r="H7" s="110" t="s">
        <v>341</v>
      </c>
      <c r="I7" s="84" t="s">
        <v>77</v>
      </c>
      <c r="J7" s="99" t="s">
        <v>65</v>
      </c>
      <c r="K7" s="99" t="s">
        <v>65</v>
      </c>
      <c r="L7" s="99" t="s">
        <v>65</v>
      </c>
      <c r="M7" s="99" t="s">
        <v>65</v>
      </c>
      <c r="N7" s="99" t="s">
        <v>66</v>
      </c>
      <c r="O7" s="99" t="s">
        <v>66</v>
      </c>
      <c r="P7" s="99" t="s">
        <v>65</v>
      </c>
      <c r="Q7" s="107" t="s">
        <v>291</v>
      </c>
      <c r="R7" s="107" t="s">
        <v>649</v>
      </c>
      <c r="S7" s="88" t="s">
        <v>289</v>
      </c>
      <c r="T7" s="88" t="s">
        <v>520</v>
      </c>
      <c r="U7" s="88" t="s">
        <v>292</v>
      </c>
      <c r="V7" s="88" t="s">
        <v>363</v>
      </c>
      <c r="W7" s="63" t="s">
        <v>290</v>
      </c>
      <c r="X7" s="108" t="s">
        <v>650</v>
      </c>
      <c r="Y7" s="17" t="s">
        <v>607</v>
      </c>
      <c r="Z7" s="7"/>
      <c r="AA7" s="19" t="s">
        <v>86</v>
      </c>
      <c r="AB7" s="19"/>
      <c r="AC7" s="18"/>
      <c r="AD7" s="18"/>
      <c r="AE7" s="18"/>
      <c r="AF7" s="18"/>
      <c r="AG7" s="18"/>
    </row>
    <row r="8" spans="1:33" s="143" customFormat="1" ht="198" x14ac:dyDescent="0.25">
      <c r="A8" s="28"/>
      <c r="B8" s="5" t="s">
        <v>60</v>
      </c>
      <c r="C8" s="29" t="s">
        <v>75</v>
      </c>
      <c r="D8" s="183" t="s">
        <v>267</v>
      </c>
      <c r="E8" s="77" t="s">
        <v>389</v>
      </c>
      <c r="F8" s="184" t="s">
        <v>606</v>
      </c>
      <c r="G8" s="185" t="s">
        <v>379</v>
      </c>
      <c r="H8" s="85" t="s">
        <v>345</v>
      </c>
      <c r="I8" s="84" t="s">
        <v>77</v>
      </c>
      <c r="J8" s="106" t="s">
        <v>65</v>
      </c>
      <c r="K8" s="106" t="s">
        <v>65</v>
      </c>
      <c r="L8" s="106" t="s">
        <v>66</v>
      </c>
      <c r="M8" s="106" t="s">
        <v>65</v>
      </c>
      <c r="N8" s="106" t="s">
        <v>348</v>
      </c>
      <c r="O8" s="96" t="s">
        <v>66</v>
      </c>
      <c r="P8" s="96" t="s">
        <v>66</v>
      </c>
      <c r="Q8" s="184" t="s">
        <v>380</v>
      </c>
      <c r="R8" s="88" t="s">
        <v>611</v>
      </c>
      <c r="S8" s="88" t="s">
        <v>357</v>
      </c>
      <c r="T8" s="88" t="s">
        <v>612</v>
      </c>
      <c r="U8" s="88" t="s">
        <v>381</v>
      </c>
      <c r="V8" s="88" t="s">
        <v>382</v>
      </c>
      <c r="W8" s="88" t="s">
        <v>383</v>
      </c>
      <c r="X8" s="88" t="s">
        <v>525</v>
      </c>
      <c r="Y8" s="18" t="s">
        <v>348</v>
      </c>
      <c r="Z8" s="18"/>
      <c r="AA8" s="19" t="s">
        <v>70</v>
      </c>
      <c r="AB8" s="19" t="s">
        <v>45</v>
      </c>
      <c r="AC8" s="18" t="s">
        <v>384</v>
      </c>
      <c r="AD8" s="17" t="s">
        <v>385</v>
      </c>
      <c r="AE8" s="17" t="s">
        <v>386</v>
      </c>
      <c r="AF8" s="17" t="s">
        <v>387</v>
      </c>
      <c r="AG8" s="17" t="s">
        <v>388</v>
      </c>
    </row>
    <row r="9" spans="1:33" ht="44.7" customHeight="1" x14ac:dyDescent="0.25">
      <c r="A9" s="28"/>
      <c r="B9" s="5" t="s">
        <v>60</v>
      </c>
      <c r="C9" s="25" t="s">
        <v>78</v>
      </c>
      <c r="D9" s="12" t="s">
        <v>267</v>
      </c>
      <c r="E9" s="26" t="s">
        <v>79</v>
      </c>
      <c r="F9" s="21" t="s">
        <v>553</v>
      </c>
      <c r="G9" s="64" t="s">
        <v>556</v>
      </c>
      <c r="H9" s="85" t="s">
        <v>86</v>
      </c>
      <c r="I9" s="84" t="s">
        <v>81</v>
      </c>
      <c r="J9" s="99" t="s">
        <v>66</v>
      </c>
      <c r="K9" s="99" t="s">
        <v>66</v>
      </c>
      <c r="L9" s="99" t="s">
        <v>65</v>
      </c>
      <c r="M9" s="99" t="s">
        <v>66</v>
      </c>
      <c r="N9" s="94" t="s">
        <v>66</v>
      </c>
      <c r="O9" s="94" t="s">
        <v>66</v>
      </c>
      <c r="P9" s="94" t="s">
        <v>66</v>
      </c>
      <c r="Q9" s="108" t="s">
        <v>66</v>
      </c>
      <c r="R9" s="108" t="s">
        <v>66</v>
      </c>
      <c r="S9" s="88" t="s">
        <v>66</v>
      </c>
      <c r="T9" s="88" t="s">
        <v>66</v>
      </c>
      <c r="U9" s="88" t="s">
        <v>66</v>
      </c>
      <c r="V9" s="88" t="s">
        <v>66</v>
      </c>
      <c r="W9" s="88" t="s">
        <v>302</v>
      </c>
      <c r="X9" s="88" t="s">
        <v>339</v>
      </c>
      <c r="Y9" s="18" t="s">
        <v>66</v>
      </c>
      <c r="Z9" s="7"/>
      <c r="AA9" s="19"/>
      <c r="AB9" s="19"/>
      <c r="AC9" s="18"/>
      <c r="AD9" s="18"/>
      <c r="AE9" s="18"/>
      <c r="AF9" s="18"/>
      <c r="AG9" s="18"/>
    </row>
    <row r="10" spans="1:33" ht="29.7" customHeight="1" x14ac:dyDescent="0.25">
      <c r="A10" s="28"/>
      <c r="B10" s="5" t="s">
        <v>60</v>
      </c>
      <c r="C10" s="25" t="s">
        <v>87</v>
      </c>
      <c r="D10" s="12" t="s">
        <v>267</v>
      </c>
      <c r="E10" s="26" t="s">
        <v>87</v>
      </c>
      <c r="F10" s="21" t="s">
        <v>554</v>
      </c>
      <c r="G10" s="64" t="s">
        <v>555</v>
      </c>
      <c r="H10" s="85" t="s">
        <v>342</v>
      </c>
      <c r="I10" s="84" t="s">
        <v>81</v>
      </c>
      <c r="J10" s="99" t="s">
        <v>65</v>
      </c>
      <c r="K10" s="94" t="s">
        <v>66</v>
      </c>
      <c r="L10" s="99" t="s">
        <v>65</v>
      </c>
      <c r="M10" s="94" t="s">
        <v>66</v>
      </c>
      <c r="N10" s="94" t="s">
        <v>66</v>
      </c>
      <c r="O10" s="94" t="s">
        <v>66</v>
      </c>
      <c r="P10" s="94" t="s">
        <v>66</v>
      </c>
      <c r="Q10" s="111" t="s">
        <v>66</v>
      </c>
      <c r="R10" s="88" t="s">
        <v>66</v>
      </c>
      <c r="S10" s="88" t="s">
        <v>66</v>
      </c>
      <c r="T10" s="88" t="s">
        <v>66</v>
      </c>
      <c r="U10" s="88" t="s">
        <v>66</v>
      </c>
      <c r="V10" s="88" t="s">
        <v>66</v>
      </c>
      <c r="W10" s="88" t="s">
        <v>293</v>
      </c>
      <c r="X10" s="88" t="s">
        <v>88</v>
      </c>
      <c r="Y10" s="18" t="s">
        <v>66</v>
      </c>
      <c r="Z10" s="7"/>
      <c r="AA10" s="19" t="s">
        <v>86</v>
      </c>
      <c r="AB10" s="19"/>
      <c r="AC10" s="18"/>
      <c r="AD10" s="18"/>
      <c r="AE10" s="18"/>
      <c r="AF10" s="18"/>
      <c r="AG10" s="18"/>
    </row>
    <row r="11" spans="1:33" ht="42.45" customHeight="1" x14ac:dyDescent="0.25">
      <c r="A11" s="28"/>
      <c r="B11" s="5" t="s">
        <v>60</v>
      </c>
      <c r="C11" s="25" t="s">
        <v>87</v>
      </c>
      <c r="D11" s="12" t="s">
        <v>267</v>
      </c>
      <c r="E11" s="26" t="s">
        <v>87</v>
      </c>
      <c r="F11" s="7" t="s">
        <v>89</v>
      </c>
      <c r="G11" s="64" t="s">
        <v>90</v>
      </c>
      <c r="H11" s="85" t="s">
        <v>343</v>
      </c>
      <c r="I11" s="84" t="s">
        <v>81</v>
      </c>
      <c r="J11" s="102" t="s">
        <v>65</v>
      </c>
      <c r="K11" s="102" t="s">
        <v>65</v>
      </c>
      <c r="L11" s="102" t="s">
        <v>65</v>
      </c>
      <c r="M11" s="102" t="s">
        <v>65</v>
      </c>
      <c r="N11" s="97" t="s">
        <v>66</v>
      </c>
      <c r="O11" s="98" t="s">
        <v>65</v>
      </c>
      <c r="P11" s="101" t="s">
        <v>66</v>
      </c>
      <c r="Q11" s="26" t="s">
        <v>90</v>
      </c>
      <c r="R11" s="88" t="s">
        <v>91</v>
      </c>
      <c r="S11" s="88" t="s">
        <v>92</v>
      </c>
      <c r="T11" s="26" t="s">
        <v>90</v>
      </c>
      <c r="U11" s="88" t="s">
        <v>91</v>
      </c>
      <c r="V11" s="88" t="s">
        <v>92</v>
      </c>
      <c r="W11" s="64" t="s">
        <v>90</v>
      </c>
      <c r="X11" s="88" t="s">
        <v>91</v>
      </c>
      <c r="Y11" s="18" t="s">
        <v>66</v>
      </c>
      <c r="Z11" s="7"/>
      <c r="AA11" s="19" t="s">
        <v>86</v>
      </c>
      <c r="AB11" s="19"/>
      <c r="AC11" s="18"/>
      <c r="AD11" s="18"/>
      <c r="AE11" s="18"/>
      <c r="AF11" s="18"/>
      <c r="AG11" s="18"/>
    </row>
    <row r="12" spans="1:33" ht="44.7" customHeight="1" x14ac:dyDescent="0.25">
      <c r="A12" s="28"/>
      <c r="B12" s="5" t="s">
        <v>60</v>
      </c>
      <c r="C12" s="25" t="s">
        <v>87</v>
      </c>
      <c r="D12" s="12" t="s">
        <v>267</v>
      </c>
      <c r="E12" s="60" t="s">
        <v>87</v>
      </c>
      <c r="F12" s="13" t="s">
        <v>89</v>
      </c>
      <c r="G12" s="65" t="s">
        <v>93</v>
      </c>
      <c r="H12" s="85" t="s">
        <v>86</v>
      </c>
      <c r="I12" s="86" t="s">
        <v>81</v>
      </c>
      <c r="J12" s="100" t="s">
        <v>65</v>
      </c>
      <c r="K12" s="100" t="s">
        <v>65</v>
      </c>
      <c r="L12" s="100" t="s">
        <v>65</v>
      </c>
      <c r="M12" s="100" t="s">
        <v>65</v>
      </c>
      <c r="N12" s="103" t="s">
        <v>66</v>
      </c>
      <c r="O12" s="104" t="s">
        <v>66</v>
      </c>
      <c r="P12" s="105" t="s">
        <v>66</v>
      </c>
      <c r="Q12" s="26" t="s">
        <v>93</v>
      </c>
      <c r="R12" s="107" t="s">
        <v>94</v>
      </c>
      <c r="S12" s="107" t="s">
        <v>95</v>
      </c>
      <c r="T12" s="107" t="s">
        <v>93</v>
      </c>
      <c r="U12" s="107" t="s">
        <v>96</v>
      </c>
      <c r="V12" s="107" t="s">
        <v>95</v>
      </c>
      <c r="W12" s="107" t="s">
        <v>93</v>
      </c>
      <c r="X12" s="107" t="s">
        <v>97</v>
      </c>
      <c r="Y12" s="33" t="s">
        <v>66</v>
      </c>
      <c r="Z12" s="13"/>
      <c r="AA12" s="34" t="s">
        <v>86</v>
      </c>
      <c r="AB12" s="34"/>
      <c r="AC12" s="33"/>
      <c r="AD12" s="33"/>
      <c r="AE12" s="33"/>
      <c r="AF12" s="33"/>
      <c r="AG12" s="33"/>
    </row>
    <row r="13" spans="1:33" ht="409.6" x14ac:dyDescent="0.25">
      <c r="A13" s="28"/>
      <c r="B13" s="5" t="s">
        <v>60</v>
      </c>
      <c r="C13" s="25" t="s">
        <v>573</v>
      </c>
      <c r="D13" s="12" t="s">
        <v>267</v>
      </c>
      <c r="E13" s="17" t="s">
        <v>62</v>
      </c>
      <c r="F13" s="61" t="s">
        <v>271</v>
      </c>
      <c r="G13" s="66" t="s">
        <v>301</v>
      </c>
      <c r="H13" s="85" t="s">
        <v>557</v>
      </c>
      <c r="I13" s="83" t="s">
        <v>77</v>
      </c>
      <c r="J13" s="98" t="s">
        <v>65</v>
      </c>
      <c r="K13" s="100" t="s">
        <v>65</v>
      </c>
      <c r="L13" s="95" t="s">
        <v>66</v>
      </c>
      <c r="M13" s="100" t="s">
        <v>65</v>
      </c>
      <c r="N13" s="95" t="s">
        <v>66</v>
      </c>
      <c r="O13" s="95" t="s">
        <v>66</v>
      </c>
      <c r="P13" s="95" t="s">
        <v>66</v>
      </c>
      <c r="Q13" s="87" t="s">
        <v>558</v>
      </c>
      <c r="R13" s="87" t="s">
        <v>559</v>
      </c>
      <c r="S13" s="87" t="s">
        <v>119</v>
      </c>
      <c r="T13" s="87" t="s">
        <v>300</v>
      </c>
      <c r="U13" s="87" t="s">
        <v>524</v>
      </c>
      <c r="V13" s="87" t="s">
        <v>119</v>
      </c>
      <c r="W13" s="87" t="s">
        <v>66</v>
      </c>
      <c r="X13" s="87" t="s">
        <v>66</v>
      </c>
      <c r="Y13" s="18" t="s">
        <v>66</v>
      </c>
      <c r="Z13" s="18"/>
      <c r="AA13" s="19" t="s">
        <v>340</v>
      </c>
      <c r="AB13" s="19"/>
      <c r="AC13" s="18"/>
      <c r="AD13" s="18"/>
      <c r="AE13" s="18"/>
      <c r="AF13" s="18"/>
      <c r="AG13" s="18"/>
    </row>
    <row r="14" spans="1:33" ht="409.6" x14ac:dyDescent="0.25">
      <c r="A14" s="28"/>
      <c r="B14" s="5" t="s">
        <v>60</v>
      </c>
      <c r="C14" s="25" t="s">
        <v>573</v>
      </c>
      <c r="D14" s="12" t="s">
        <v>267</v>
      </c>
      <c r="E14" s="17" t="s">
        <v>98</v>
      </c>
      <c r="F14" s="144" t="s">
        <v>272</v>
      </c>
      <c r="G14" s="66" t="s">
        <v>311</v>
      </c>
      <c r="H14" s="85" t="s">
        <v>345</v>
      </c>
      <c r="I14" s="84" t="s">
        <v>77</v>
      </c>
      <c r="J14" s="106" t="s">
        <v>65</v>
      </c>
      <c r="K14" s="106" t="s">
        <v>65</v>
      </c>
      <c r="L14" s="106" t="s">
        <v>65</v>
      </c>
      <c r="M14" s="106" t="s">
        <v>65</v>
      </c>
      <c r="N14" s="106" t="s">
        <v>66</v>
      </c>
      <c r="O14" s="106" t="s">
        <v>66</v>
      </c>
      <c r="P14" s="106" t="s">
        <v>66</v>
      </c>
      <c r="Q14" s="88" t="s">
        <v>299</v>
      </c>
      <c r="R14" s="109" t="s">
        <v>268</v>
      </c>
      <c r="S14" s="88" t="s">
        <v>99</v>
      </c>
      <c r="T14" s="88" t="s">
        <v>297</v>
      </c>
      <c r="U14" s="88" t="s">
        <v>100</v>
      </c>
      <c r="V14" s="88" t="s">
        <v>101</v>
      </c>
      <c r="W14" s="88" t="s">
        <v>298</v>
      </c>
      <c r="X14" s="88" t="s">
        <v>102</v>
      </c>
      <c r="Y14" s="18" t="s">
        <v>66</v>
      </c>
      <c r="Z14" s="18"/>
      <c r="AA14" s="19" t="s">
        <v>70</v>
      </c>
      <c r="AB14" s="19" t="s">
        <v>144</v>
      </c>
      <c r="AC14" s="17" t="s">
        <v>312</v>
      </c>
      <c r="AD14" s="17" t="s">
        <v>312</v>
      </c>
      <c r="AE14" s="17" t="s">
        <v>314</v>
      </c>
      <c r="AF14" s="17" t="s">
        <v>313</v>
      </c>
      <c r="AG14" s="17" t="s">
        <v>315</v>
      </c>
    </row>
    <row r="15" spans="1:33" ht="71.55" customHeight="1" x14ac:dyDescent="0.25">
      <c r="A15" s="28"/>
      <c r="B15" s="5" t="s">
        <v>60</v>
      </c>
      <c r="C15" s="25" t="s">
        <v>573</v>
      </c>
      <c r="D15" s="12" t="s">
        <v>267</v>
      </c>
      <c r="E15" s="26" t="s">
        <v>79</v>
      </c>
      <c r="F15" s="7" t="s">
        <v>80</v>
      </c>
      <c r="G15" s="64" t="s">
        <v>296</v>
      </c>
      <c r="H15" s="85" t="s">
        <v>345</v>
      </c>
      <c r="I15" s="84" t="s">
        <v>81</v>
      </c>
      <c r="J15" s="99" t="s">
        <v>65</v>
      </c>
      <c r="K15" s="99" t="s">
        <v>65</v>
      </c>
      <c r="L15" s="99" t="s">
        <v>65</v>
      </c>
      <c r="M15" s="100" t="s">
        <v>65</v>
      </c>
      <c r="N15" s="96" t="s">
        <v>66</v>
      </c>
      <c r="O15" s="96" t="s">
        <v>66</v>
      </c>
      <c r="P15" s="96" t="s">
        <v>66</v>
      </c>
      <c r="Q15" s="108" t="s">
        <v>303</v>
      </c>
      <c r="R15" s="88" t="s">
        <v>82</v>
      </c>
      <c r="S15" s="88" t="s">
        <v>83</v>
      </c>
      <c r="T15" s="88" t="s">
        <v>305</v>
      </c>
      <c r="U15" s="88" t="s">
        <v>304</v>
      </c>
      <c r="V15" s="88" t="s">
        <v>84</v>
      </c>
      <c r="W15" s="88" t="s">
        <v>295</v>
      </c>
      <c r="X15" s="88" t="s">
        <v>85</v>
      </c>
      <c r="Y15" s="18" t="s">
        <v>66</v>
      </c>
      <c r="Z15" s="7"/>
      <c r="AA15" s="19" t="s">
        <v>86</v>
      </c>
      <c r="AB15" s="19"/>
      <c r="AC15" s="18"/>
      <c r="AD15" s="18"/>
      <c r="AE15" s="18"/>
      <c r="AF15" s="18"/>
      <c r="AG15" s="18"/>
    </row>
    <row r="16" spans="1:33" ht="132" x14ac:dyDescent="0.25">
      <c r="A16" s="28"/>
      <c r="B16" s="5" t="s">
        <v>60</v>
      </c>
      <c r="C16" s="29" t="s">
        <v>573</v>
      </c>
      <c r="D16" s="12" t="s">
        <v>267</v>
      </c>
      <c r="E16" s="17" t="s">
        <v>98</v>
      </c>
      <c r="F16" s="61" t="s">
        <v>273</v>
      </c>
      <c r="G16" s="66" t="s">
        <v>322</v>
      </c>
      <c r="H16" s="85" t="s">
        <v>345</v>
      </c>
      <c r="I16" s="84" t="s">
        <v>77</v>
      </c>
      <c r="J16" s="99" t="s">
        <v>65</v>
      </c>
      <c r="K16" s="99" t="s">
        <v>65</v>
      </c>
      <c r="L16" s="99" t="s">
        <v>65</v>
      </c>
      <c r="M16" s="99" t="s">
        <v>65</v>
      </c>
      <c r="N16" s="96" t="s">
        <v>66</v>
      </c>
      <c r="O16" s="96" t="s">
        <v>66</v>
      </c>
      <c r="P16" s="96" t="s">
        <v>66</v>
      </c>
      <c r="Q16" s="61" t="str">
        <f ca="1">IFERROR(__xludf.DUMMYFUNCTION("""COMPUTED_VALUE"""),"% of girls / boys that have been separated from their parents or other typical adult caregivers")</f>
        <v>% of girls / boys that have been separated from their parents or other typical adult caregivers</v>
      </c>
      <c r="R16" s="108" t="s">
        <v>378</v>
      </c>
      <c r="S16" s="108" t="s">
        <v>378</v>
      </c>
      <c r="T16" s="61" t="s">
        <v>316</v>
      </c>
      <c r="U16" s="108" t="s">
        <v>321</v>
      </c>
      <c r="V16" s="88" t="s">
        <v>323</v>
      </c>
      <c r="W16" s="88" t="s">
        <v>322</v>
      </c>
      <c r="X16" s="88" t="s">
        <v>324</v>
      </c>
      <c r="Y16" s="18" t="s">
        <v>66</v>
      </c>
      <c r="Z16" s="18"/>
      <c r="AA16" s="19" t="s">
        <v>70</v>
      </c>
      <c r="AB16" s="19" t="s">
        <v>45</v>
      </c>
      <c r="AC16" s="17" t="s">
        <v>312</v>
      </c>
      <c r="AD16" s="17" t="s">
        <v>318</v>
      </c>
      <c r="AE16" s="17" t="s">
        <v>317</v>
      </c>
      <c r="AF16" s="17" t="s">
        <v>319</v>
      </c>
      <c r="AG16" s="17" t="s">
        <v>320</v>
      </c>
    </row>
    <row r="17" spans="1:33" ht="316.8" x14ac:dyDescent="0.25">
      <c r="A17" s="28"/>
      <c r="B17" s="5" t="s">
        <v>60</v>
      </c>
      <c r="C17" s="29" t="s">
        <v>573</v>
      </c>
      <c r="D17" s="12" t="s">
        <v>267</v>
      </c>
      <c r="E17" s="17" t="s">
        <v>98</v>
      </c>
      <c r="F17" s="61" t="s">
        <v>103</v>
      </c>
      <c r="G17" s="66" t="s">
        <v>325</v>
      </c>
      <c r="H17" s="85" t="s">
        <v>345</v>
      </c>
      <c r="I17" s="84" t="s">
        <v>77</v>
      </c>
      <c r="J17" s="89" t="s">
        <v>65</v>
      </c>
      <c r="K17" s="89" t="s">
        <v>65</v>
      </c>
      <c r="L17" s="89" t="s">
        <v>65</v>
      </c>
      <c r="M17" s="89" t="s">
        <v>65</v>
      </c>
      <c r="N17" s="89" t="s">
        <v>66</v>
      </c>
      <c r="O17" s="89" t="s">
        <v>66</v>
      </c>
      <c r="P17" s="89" t="s">
        <v>66</v>
      </c>
      <c r="Q17" s="108" t="s">
        <v>326</v>
      </c>
      <c r="R17" s="109" t="s">
        <v>269</v>
      </c>
      <c r="S17" s="88" t="s">
        <v>104</v>
      </c>
      <c r="T17" s="88" t="s">
        <v>294</v>
      </c>
      <c r="U17" s="88" t="s">
        <v>105</v>
      </c>
      <c r="V17" s="88" t="s">
        <v>106</v>
      </c>
      <c r="W17" s="88" t="s">
        <v>325</v>
      </c>
      <c r="X17" s="88" t="s">
        <v>107</v>
      </c>
      <c r="Y17" s="18" t="s">
        <v>66</v>
      </c>
      <c r="Z17" s="18"/>
      <c r="AA17" s="19" t="s">
        <v>70</v>
      </c>
      <c r="AB17" s="19" t="s">
        <v>45</v>
      </c>
      <c r="AC17" s="17" t="s">
        <v>329</v>
      </c>
      <c r="AD17" s="17" t="s">
        <v>330</v>
      </c>
      <c r="AE17" s="17" t="s">
        <v>330</v>
      </c>
      <c r="AF17" s="17" t="s">
        <v>330</v>
      </c>
      <c r="AG17" s="17" t="s">
        <v>331</v>
      </c>
    </row>
    <row r="18" spans="1:33" ht="250.8" x14ac:dyDescent="0.25">
      <c r="A18" s="28"/>
      <c r="B18" s="5" t="s">
        <v>60</v>
      </c>
      <c r="C18" s="29" t="s">
        <v>573</v>
      </c>
      <c r="D18" s="12" t="s">
        <v>267</v>
      </c>
      <c r="E18" s="17" t="s">
        <v>98</v>
      </c>
      <c r="F18" s="61" t="s">
        <v>270</v>
      </c>
      <c r="G18" s="66" t="s">
        <v>327</v>
      </c>
      <c r="H18" s="85" t="s">
        <v>345</v>
      </c>
      <c r="I18" s="84" t="s">
        <v>71</v>
      </c>
      <c r="J18" s="106" t="s">
        <v>65</v>
      </c>
      <c r="K18" s="106" t="s">
        <v>65</v>
      </c>
      <c r="L18" s="106" t="s">
        <v>65</v>
      </c>
      <c r="M18" s="106" t="s">
        <v>65</v>
      </c>
      <c r="N18" s="106" t="s">
        <v>66</v>
      </c>
      <c r="O18" s="96" t="s">
        <v>66</v>
      </c>
      <c r="P18" s="96" t="s">
        <v>66</v>
      </c>
      <c r="Q18" s="61" t="str">
        <f ca="1">IFERROR(__xludf.DUMMYFUNCTION("""COMPUTED_VALUE"""),"% of girls / boys engaging in harmful activities")</f>
        <v>% of girls / boys engaging in harmful activities</v>
      </c>
      <c r="R18" s="88" t="s">
        <v>614</v>
      </c>
      <c r="S18" s="88" t="s">
        <v>108</v>
      </c>
      <c r="T18" s="88" t="s">
        <v>328</v>
      </c>
      <c r="U18" s="88" t="s">
        <v>109</v>
      </c>
      <c r="V18" s="88" t="s">
        <v>110</v>
      </c>
      <c r="W18" s="122" t="s">
        <v>73</v>
      </c>
      <c r="X18" s="122" t="s">
        <v>73</v>
      </c>
      <c r="Y18" s="18" t="s">
        <v>66</v>
      </c>
      <c r="Z18" s="18"/>
      <c r="AA18" s="19" t="s">
        <v>70</v>
      </c>
      <c r="AB18" s="19" t="s">
        <v>144</v>
      </c>
      <c r="AC18" s="18" t="s">
        <v>312</v>
      </c>
      <c r="AD18" s="17" t="s">
        <v>333</v>
      </c>
      <c r="AE18" s="17" t="s">
        <v>332</v>
      </c>
      <c r="AF18" s="17" t="s">
        <v>335</v>
      </c>
      <c r="AG18" s="17" t="s">
        <v>334</v>
      </c>
    </row>
  </sheetData>
  <autoFilter ref="B4:AG18" xr:uid="{00000000-0009-0000-0000-000001000000}">
    <sortState xmlns:xlrd2="http://schemas.microsoft.com/office/spreadsheetml/2017/richdata2" ref="B5:AG12">
      <sortCondition ref="B4:B12"/>
    </sortState>
  </autoFilter>
  <mergeCells count="30">
    <mergeCell ref="F2:F3"/>
    <mergeCell ref="G2:G3"/>
    <mergeCell ref="B2:B3"/>
    <mergeCell ref="C2:C3"/>
    <mergeCell ref="I2:I3"/>
    <mergeCell ref="D2:D3"/>
    <mergeCell ref="G1:I1"/>
    <mergeCell ref="J1:P1"/>
    <mergeCell ref="L2:L3"/>
    <mergeCell ref="M2:M3"/>
    <mergeCell ref="N2:N3"/>
    <mergeCell ref="O2:O3"/>
    <mergeCell ref="J2:J3"/>
    <mergeCell ref="K2:K3"/>
    <mergeCell ref="R1:Y1"/>
    <mergeCell ref="E2:E3"/>
    <mergeCell ref="AG2:AG3"/>
    <mergeCell ref="AB2:AB3"/>
    <mergeCell ref="P2:P3"/>
    <mergeCell ref="Z2:Z3"/>
    <mergeCell ref="Q2:S2"/>
    <mergeCell ref="T2:V2"/>
    <mergeCell ref="W2:X2"/>
    <mergeCell ref="AA1:AG1"/>
    <mergeCell ref="AA2:AA3"/>
    <mergeCell ref="AC2:AC3"/>
    <mergeCell ref="AD2:AD3"/>
    <mergeCell ref="AE2:AE3"/>
    <mergeCell ref="AF2:AF3"/>
    <mergeCell ref="B1:F1"/>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19CD11ED6AF7754C9EA99EE5982C1140" ma:contentTypeVersion="30" ma:contentTypeDescription="" ma:contentTypeScope="" ma:versionID="4fd50136995846584bf87e1da7a282fc">
  <xsd:schema xmlns:xsd="http://www.w3.org/2001/XMLSchema" xmlns:xs="http://www.w3.org/2001/XMLSchema" xmlns:p="http://schemas.microsoft.com/office/2006/metadata/properties" xmlns:ns1="http://schemas.microsoft.com/sharepoint/v3" xmlns:ns2="ca283e0b-db31-4043-a2ef-b80661bf084a" xmlns:ns3="http://schemas.microsoft.com/sharepoint.v3" xmlns:ns4="7126795c-14d4-46c8-ad81-e84cc3fd60fb" xmlns:ns5="f0e2617a-33b5-47bf-adc9-2fd98238f6ca" xmlns:ns6="http://schemas.microsoft.com/sharepoint/v4" targetNamespace="http://schemas.microsoft.com/office/2006/metadata/properties" ma:root="true" ma:fieldsID="15ffa8f4b52cf851c0a78117cf7ecadc" ns1:_="" ns2:_="" ns3:_="" ns4:_="" ns5:_="" ns6:_="">
    <xsd:import namespace="http://schemas.microsoft.com/sharepoint/v3"/>
    <xsd:import namespace="ca283e0b-db31-4043-a2ef-b80661bf084a"/>
    <xsd:import namespace="http://schemas.microsoft.com/sharepoint.v3"/>
    <xsd:import namespace="7126795c-14d4-46c8-ad81-e84cc3fd60fb"/>
    <xsd:import namespace="f0e2617a-33b5-47bf-adc9-2fd98238f6ca"/>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4:SharedWithUsers" minOccurs="0"/>
                <xsd:element ref="ns4:SharedWithDetails" minOccurs="0"/>
                <xsd:element ref="ns5:MediaServiceAutoKeyPoints" minOccurs="0"/>
                <xsd:element ref="ns5:MediaServiceKeyPoint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6:IconOverlay" minOccurs="0"/>
                <xsd:element ref="ns1:_vti_ItemHoldRecordStatus" minOccurs="0"/>
                <xsd:element ref="ns1:_vti_ItemDeclaredRecord" minOccurs="0"/>
                <xsd:element ref="ns4:TaxKeywordTaxHTField" minOccurs="0"/>
                <xsd:element ref="ns4:_dlc_DocId" minOccurs="0"/>
                <xsd:element ref="ns4:_dlc_DocIdUrl" minOccurs="0"/>
                <xsd:element ref="ns4:_dlc_DocIdPersistId" minOccurs="0"/>
                <xsd:element ref="ns4:SemaphoreItemMetadata"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HoldRecordStatus" ma:index="44" nillable="true" ma:displayName="Hold and Record Status" ma:decimals="0" ma:description="" ma:hidden="true" ma:indexed="true" ma:internalName="_vti_ItemHoldRecordStatus" ma:readOnly="true">
      <xsd:simpleType>
        <xsd:restriction base="dms:Unknown"/>
      </xsd:simpleType>
    </xsd:element>
    <xsd:element name="_vti_ItemDeclaredRecord" ma:index="45" nillable="true" ma:displayName="Declared Record"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1033;#Programme Division-456D|b599cc08-53d0-4ecf-afce-40bdcdf910e2"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a776b0ab-29e5-4203-b116-b8e457ac06d9}" ma:internalName="TaxCatchAllLabel" ma:readOnly="true" ma:showField="CatchAllDataLabel" ma:web="7126795c-14d4-46c8-ad81-e84cc3fd60fb">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a776b0ab-29e5-4203-b116-b8e457ac06d9}" ma:internalName="TaxCatchAll" ma:showField="CatchAllData" ma:web="7126795c-14d4-46c8-ad81-e84cc3fd60fb">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26795c-14d4-46c8-ad81-e84cc3fd60fb"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element name="TaxKeywordTaxHTField" ma:index="46"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_dlc_DocId" ma:index="47" nillable="true" ma:displayName="Document ID Value" ma:description="The value of the document ID assigned to this item." ma:internalName="_dlc_DocId" ma:readOnly="true">
      <xsd:simpleType>
        <xsd:restriction base="dms:Text"/>
      </xsd:simpleType>
    </xsd:element>
    <xsd:element name="_dlc_DocIdUrl" ma:index="4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9" nillable="true" ma:displayName="Persist ID" ma:description="Keep ID on add." ma:hidden="true" ma:internalName="_dlc_DocIdPersistId" ma:readOnly="true">
      <xsd:simpleType>
        <xsd:restriction base="dms:Boolean"/>
      </xsd:simpleType>
    </xsd:element>
    <xsd:element name="SemaphoreItemMetadata" ma:index="50"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e2617a-33b5-47bf-adc9-2fd98238f6ca"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ServiceDateTaken" ma:index="41" nillable="true" ma:displayName="MediaServiceDateTaken" ma:hidden="true" ma:internalName="MediaServiceDateTaken" ma:readOnly="true">
      <xsd:simpleType>
        <xsd:restriction base="dms:Text"/>
      </xsd:simpleType>
    </xsd:element>
    <xsd:element name="MediaServiceLocation" ma:index="42" nillable="true" ma:displayName="Location" ma:internalName="MediaServiceLocation" ma:readOnly="true">
      <xsd:simpleType>
        <xsd:restriction base="dms:Text"/>
      </xsd:simpleType>
    </xsd:element>
    <xsd:element name="MediaLengthInSeconds" ma:index="5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a283e0b-db31-4043-a2ef-b80661bf084a">
      <Value>3</Value>
    </TaxCatchAll>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Programme Division-456D</TermName>
          <TermId xmlns="http://schemas.microsoft.com/office/infopath/2007/PartnerControls">b599cc08-53d0-4ecf-afce-40bdcdf910e2</TermId>
        </TermInfo>
      </Terms>
    </ga975397408f43e4b84ec8e5a598e523>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ContentLanguage xmlns="ca283e0b-db31-4043-a2ef-b80661bf084a">English</ContentLanguag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WrittenBy xmlns="ca283e0b-db31-4043-a2ef-b80661bf084a">
      <UserInfo>
        <DisplayName/>
        <AccountId xsi:nil="true"/>
        <AccountType/>
      </UserInfo>
    </WrittenBy>
    <SemaphoreItemMetadata xmlns="7126795c-14d4-46c8-ad81-e84cc3fd60fb" xsi:nil="true"/>
    <TaxKeywordTaxHTField xmlns="7126795c-14d4-46c8-ad81-e84cc3fd60fb">
      <Terms xmlns="http://schemas.microsoft.com/office/infopath/2007/PartnerControls"/>
    </TaxKeywordTaxHTField>
    <_dlc_DocId xmlns="7126795c-14d4-46c8-ad81-e84cc3fd60fb">5C76HPVJ77RN-599236510-53335</_dlc_DocId>
    <_dlc_DocIdUrl xmlns="7126795c-14d4-46c8-ad81-e84cc3fd60fb">
      <Url>https://unicef.sharepoint.com/teams/PD-GBViE/_layouts/15/DocIdRedir.aspx?ID=5C76HPVJ77RN-599236510-53335</Url>
      <Description>5C76HPVJ77RN-599236510-53335</Description>
    </_dlc_DocIdUrl>
  </documentManagement>
</p: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SharedContentType xmlns="Microsoft.SharePoint.Taxonomy.ContentTypeSync" SourceId="73f51738-d318-4883-9d64-4f0bd0ccc55e" ContentTypeId="0x0101009BA85F8052A6DA4FA3E31FF9F74C6970" PreviousValue="false"/>
</file>

<file path=customXml/itemProps1.xml><?xml version="1.0" encoding="utf-8"?>
<ds:datastoreItem xmlns:ds="http://schemas.openxmlformats.org/officeDocument/2006/customXml" ds:itemID="{F00FFC21-4C62-4CF7-ADF1-A6CD225D4C8D}">
  <ds:schemaRefs>
    <ds:schemaRef ds:uri="http://schemas.microsoft.com/sharepoint/v3/contenttype/forms"/>
  </ds:schemaRefs>
</ds:datastoreItem>
</file>

<file path=customXml/itemProps2.xml><?xml version="1.0" encoding="utf-8"?>
<ds:datastoreItem xmlns:ds="http://schemas.openxmlformats.org/officeDocument/2006/customXml" ds:itemID="{BF148FB3-DD0A-401B-BFE3-2256CCF026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7126795c-14d4-46c8-ad81-e84cc3fd60fb"/>
    <ds:schemaRef ds:uri="f0e2617a-33b5-47bf-adc9-2fd98238f6c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6F195D-2E38-4168-84F9-27521C1E036A}">
  <ds:schemaRefs>
    <ds:schemaRef ds:uri="http://schemas.microsoft.com/office/2006/documentManagement/types"/>
    <ds:schemaRef ds:uri="http://www.w3.org/XML/1998/namespace"/>
    <ds:schemaRef ds:uri="http://schemas.microsoft.com/sharepoint/v3"/>
    <ds:schemaRef ds:uri="http://schemas.openxmlformats.org/package/2006/metadata/core-properties"/>
    <ds:schemaRef ds:uri="7126795c-14d4-46c8-ad81-e84cc3fd60fb"/>
    <ds:schemaRef ds:uri="http://schemas.microsoft.com/office/infopath/2007/PartnerControls"/>
    <ds:schemaRef ds:uri="http://purl.org/dc/dcmitype/"/>
    <ds:schemaRef ds:uri="http://schemas.microsoft.com/sharepoint.v3"/>
    <ds:schemaRef ds:uri="http://purl.org/dc/terms/"/>
    <ds:schemaRef ds:uri="http://schemas.microsoft.com/sharepoint/v4"/>
    <ds:schemaRef ds:uri="http://schemas.microsoft.com/office/2006/metadata/properties"/>
    <ds:schemaRef ds:uri="f0e2617a-33b5-47bf-adc9-2fd98238f6ca"/>
    <ds:schemaRef ds:uri="ca283e0b-db31-4043-a2ef-b80661bf084a"/>
    <ds:schemaRef ds:uri="http://purl.org/dc/elements/1.1/"/>
  </ds:schemaRefs>
</ds:datastoreItem>
</file>

<file path=customXml/itemProps4.xml><?xml version="1.0" encoding="utf-8"?>
<ds:datastoreItem xmlns:ds="http://schemas.openxmlformats.org/officeDocument/2006/customXml" ds:itemID="{BEA13262-7496-44BC-910F-D2D5BE2246D7}">
  <ds:schemaRefs>
    <ds:schemaRef ds:uri="http://schemas.microsoft.com/office/2006/metadata/customXsn"/>
  </ds:schemaRefs>
</ds:datastoreItem>
</file>

<file path=customXml/itemProps5.xml><?xml version="1.0" encoding="utf-8"?>
<ds:datastoreItem xmlns:ds="http://schemas.openxmlformats.org/officeDocument/2006/customXml" ds:itemID="{C2DD4E2D-ACB3-4DCC-B20F-597D7B9171A4}">
  <ds:schemaRefs>
    <ds:schemaRef ds:uri="http://schemas.microsoft.com/sharepoint/events"/>
  </ds:schemaRefs>
</ds:datastoreItem>
</file>

<file path=customXml/itemProps6.xml><?xml version="1.0" encoding="utf-8"?>
<ds:datastoreItem xmlns:ds="http://schemas.openxmlformats.org/officeDocument/2006/customXml" ds:itemID="{6D1C2E3E-0D47-4A4B-88EE-E9BC8F98AA5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Purpose and Use</vt:lpstr>
      <vt:lpstr>Education </vt:lpstr>
      <vt:lpstr>Nutrition</vt:lpstr>
      <vt:lpstr>WASH</vt:lpstr>
      <vt:lpstr>CP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Gebruiker</dc:creator>
  <cp:keywords/>
  <dc:description/>
  <cp:lastModifiedBy>Fray van Herk</cp:lastModifiedBy>
  <cp:revision/>
  <dcterms:created xsi:type="dcterms:W3CDTF">2015-06-05T18:19:34Z</dcterms:created>
  <dcterms:modified xsi:type="dcterms:W3CDTF">2021-08-06T08:51:16Z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0x0101009BA85F8052A6DA4FA3E31FF9F74C69700019CD11ED6AF7754C9EA99EE5982C1140</vt:lpwstr>
  </property>
  <property fmtid="{D5CDD505-2E9C-101B-9397-08002B2CF9AE}" pid="3" name="OfficeDivision">
    <vt:lpwstr>3;#Programme Division-456D|b599cc08-53d0-4ecf-afce-40bdcdf910e2</vt:lpwstr>
  </property>
  <property fmtid="{D5CDD505-2E9C-101B-9397-08002B2CF9AE}" pid="4" name="_dlc_DocIdItemGuid">
    <vt:lpwstr>12a7935a-4f72-4feb-8b4d-7ad98db6d3ee</vt:lpwstr>
  </property>
  <property fmtid="{D5CDD505-2E9C-101B-9397-08002B2CF9AE}" pid="5" name="TaxKeyword">
    <vt:lpwstr/>
  </property>
  <property fmtid="{D5CDD505-2E9C-101B-9397-08002B2CF9AE}" pid="6" name="Topic">
    <vt:lpwstr/>
  </property>
  <property fmtid="{D5CDD505-2E9C-101B-9397-08002B2CF9AE}" pid="7" name="DocumentType">
    <vt:lpwstr/>
  </property>
  <property fmtid="{D5CDD505-2E9C-101B-9397-08002B2CF9AE}" pid="8" name="GeographicScope">
    <vt:lpwstr/>
  </property>
  <property fmtid="{D5CDD505-2E9C-101B-9397-08002B2CF9AE}" pid="9" name="SystemDTAC">
    <vt:lpwstr/>
  </property>
  <property fmtid="{D5CDD505-2E9C-101B-9397-08002B2CF9AE}" pid="10" name="CriticalForLongTermRetention">
    <vt:lpwstr/>
  </property>
</Properties>
</file>