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13"/>
  <workbookPr defaultThemeVersion="124226"/>
  <mc:AlternateContent xmlns:mc="http://schemas.openxmlformats.org/markup-compatibility/2006">
    <mc:Choice Requires="x15">
      <x15ac:absPath xmlns:x15ac="http://schemas.microsoft.com/office/spreadsheetml/2010/11/ac" url="E:\OneDrive\IM\IM TOOLKIT\FINAL TOOLKIT\"/>
    </mc:Choice>
  </mc:AlternateContent>
  <xr:revisionPtr revIDLastSave="0" documentId="8_{55859EFF-0FD2-408B-A5F3-8FDB7702FE71}" xr6:coauthVersionLast="45" xr6:coauthVersionMax="45" xr10:uidLastSave="{00000000-0000-0000-0000-000000000000}"/>
  <bookViews>
    <workbookView xWindow="0" yWindow="0" windowWidth="23040" windowHeight="8835" xr2:uid="{00000000-000D-0000-FFFF-FFFF00000000}"/>
  </bookViews>
  <sheets>
    <sheet name="Instructions" sheetId="7" r:id="rId1"/>
    <sheet name="CMAM" sheetId="6" r:id="rId2"/>
    <sheet name="Other interventions" sheetId="8" r:id="rId3"/>
    <sheet name="Selected supplies" sheetId="15" r:id="rId4"/>
    <sheet name="CMAM summary" sheetId="13" r:id="rId5"/>
    <sheet name="Other interventions summary" sheetId="14" r:id="rId6"/>
    <sheet name="For Tableau CMAM" sheetId="16" r:id="rId7"/>
    <sheet name="For Tableau other" sheetId="17" r:id="rId8"/>
  </sheets>
  <calcPr calcId="191028" calcCompleted="0"/>
  <pivotCaches>
    <pivotCache cacheId="5606" r:id="rId9"/>
    <pivotCache cacheId="5607"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6" l="1"/>
  <c r="I14" i="6"/>
  <c r="I15" i="6"/>
  <c r="I16" i="6"/>
  <c r="H5" i="16" s="1"/>
  <c r="I17" i="6"/>
  <c r="H6" i="16" s="1"/>
  <c r="I18" i="6"/>
  <c r="I19" i="6"/>
  <c r="I20" i="6"/>
  <c r="H9" i="16" s="1"/>
  <c r="I21" i="6"/>
  <c r="H10" i="16" s="1"/>
  <c r="I22" i="6"/>
  <c r="I23" i="6"/>
  <c r="I24" i="6"/>
  <c r="H13" i="16" s="1"/>
  <c r="I25" i="6"/>
  <c r="H14" i="16" s="1"/>
  <c r="I26" i="6"/>
  <c r="I27" i="6"/>
  <c r="I28" i="6"/>
  <c r="H17" i="16" s="1"/>
  <c r="I29" i="6"/>
  <c r="H18" i="16" s="1"/>
  <c r="I30" i="6"/>
  <c r="I31" i="6"/>
  <c r="I32" i="6"/>
  <c r="H21" i="16" s="1"/>
  <c r="I33" i="6"/>
  <c r="H22" i="16" s="1"/>
  <c r="I34" i="6"/>
  <c r="I35" i="6"/>
  <c r="I36" i="6"/>
  <c r="H25" i="16" s="1"/>
  <c r="I37" i="6"/>
  <c r="H26" i="16" s="1"/>
  <c r="I38" i="6"/>
  <c r="I39" i="6"/>
  <c r="I40" i="6"/>
  <c r="H29" i="16" s="1"/>
  <c r="I41" i="6"/>
  <c r="H30" i="16" s="1"/>
  <c r="I42" i="6"/>
  <c r="I43" i="6"/>
  <c r="I44" i="6"/>
  <c r="H33" i="16" s="1"/>
  <c r="I45" i="6"/>
  <c r="H34" i="16" s="1"/>
  <c r="I46" i="6"/>
  <c r="I47" i="6"/>
  <c r="I48" i="6"/>
  <c r="H37" i="16" s="1"/>
  <c r="I49" i="6"/>
  <c r="H38" i="16" s="1"/>
  <c r="I50" i="6"/>
  <c r="I51" i="6"/>
  <c r="I52" i="6"/>
  <c r="H41" i="16" s="1"/>
  <c r="I53" i="6"/>
  <c r="H42" i="16" s="1"/>
  <c r="I54" i="6"/>
  <c r="I13" i="6"/>
  <c r="J13" i="6" s="1"/>
  <c r="C42" i="17"/>
  <c r="B42" i="17"/>
  <c r="A42" i="17"/>
  <c r="C41" i="17"/>
  <c r="B41" i="17"/>
  <c r="A41" i="17"/>
  <c r="C40" i="17"/>
  <c r="B40" i="17"/>
  <c r="A40" i="17"/>
  <c r="C39" i="17"/>
  <c r="B39" i="17"/>
  <c r="A39" i="17"/>
  <c r="C38" i="17"/>
  <c r="B38" i="17"/>
  <c r="A38" i="17"/>
  <c r="C37" i="17"/>
  <c r="B37" i="17"/>
  <c r="A37" i="17"/>
  <c r="C36" i="17"/>
  <c r="B36" i="17"/>
  <c r="A36" i="17"/>
  <c r="C35" i="17"/>
  <c r="B35" i="17"/>
  <c r="A35" i="17"/>
  <c r="C34" i="17"/>
  <c r="B34" i="17"/>
  <c r="A34" i="17"/>
  <c r="C33" i="17"/>
  <c r="B33" i="17"/>
  <c r="A33" i="17"/>
  <c r="C32" i="17"/>
  <c r="B32" i="17"/>
  <c r="A32" i="17"/>
  <c r="C31" i="17"/>
  <c r="B31" i="17"/>
  <c r="A31" i="17"/>
  <c r="C30" i="17"/>
  <c r="B30" i="17"/>
  <c r="A30" i="17"/>
  <c r="C29" i="17"/>
  <c r="B29" i="17"/>
  <c r="A29" i="17"/>
  <c r="C28" i="17"/>
  <c r="B28" i="17"/>
  <c r="A28" i="17"/>
  <c r="C27" i="17"/>
  <c r="B27" i="17"/>
  <c r="A27" i="17"/>
  <c r="C26" i="17"/>
  <c r="B26" i="17"/>
  <c r="A26" i="17"/>
  <c r="C25" i="17"/>
  <c r="B25" i="17"/>
  <c r="A25" i="17"/>
  <c r="C24" i="17"/>
  <c r="B24" i="17"/>
  <c r="A24" i="17"/>
  <c r="C23" i="17"/>
  <c r="B23" i="17"/>
  <c r="A23" i="17"/>
  <c r="C22" i="17"/>
  <c r="B22" i="17"/>
  <c r="A22" i="17"/>
  <c r="C21" i="17"/>
  <c r="B21" i="17"/>
  <c r="A21" i="17"/>
  <c r="C20" i="17"/>
  <c r="B20" i="17"/>
  <c r="A20" i="17"/>
  <c r="C19" i="17"/>
  <c r="B19" i="17"/>
  <c r="A19" i="17"/>
  <c r="C18" i="17"/>
  <c r="B18" i="17"/>
  <c r="A18" i="17"/>
  <c r="C17" i="17"/>
  <c r="B17" i="17"/>
  <c r="A17" i="17"/>
  <c r="C16" i="17"/>
  <c r="B16" i="17"/>
  <c r="A16" i="17"/>
  <c r="C15" i="17"/>
  <c r="B15" i="17"/>
  <c r="A15" i="17"/>
  <c r="C14" i="17"/>
  <c r="B14" i="17"/>
  <c r="A14" i="17"/>
  <c r="C13" i="17"/>
  <c r="B13" i="17"/>
  <c r="A13" i="17"/>
  <c r="C12" i="17"/>
  <c r="B12" i="17"/>
  <c r="A12" i="17"/>
  <c r="C11" i="17"/>
  <c r="B11" i="17"/>
  <c r="A11" i="17"/>
  <c r="C10" i="17"/>
  <c r="B10" i="17"/>
  <c r="A10" i="17"/>
  <c r="C9" i="17"/>
  <c r="B9" i="17"/>
  <c r="A9" i="17"/>
  <c r="C8" i="17"/>
  <c r="B8" i="17"/>
  <c r="A8" i="17"/>
  <c r="C7" i="17"/>
  <c r="B7" i="17"/>
  <c r="A7" i="17"/>
  <c r="C6" i="17"/>
  <c r="B6" i="17"/>
  <c r="A6" i="17"/>
  <c r="C5" i="17"/>
  <c r="B5" i="17"/>
  <c r="A5" i="17"/>
  <c r="C4" i="17"/>
  <c r="B4" i="17"/>
  <c r="A4" i="17"/>
  <c r="C3" i="17"/>
  <c r="B3" i="17"/>
  <c r="A3" i="17"/>
  <c r="C2" i="17"/>
  <c r="B2" i="17"/>
  <c r="A2" i="17"/>
  <c r="J44" i="16"/>
  <c r="H44" i="16"/>
  <c r="E44" i="16"/>
  <c r="D44" i="16"/>
  <c r="C44" i="16"/>
  <c r="B44" i="16"/>
  <c r="A44" i="16"/>
  <c r="J43" i="16"/>
  <c r="H43" i="16"/>
  <c r="E43" i="16"/>
  <c r="D43" i="16"/>
  <c r="C43" i="16"/>
  <c r="B43" i="16"/>
  <c r="A43" i="16"/>
  <c r="J42" i="16"/>
  <c r="E42" i="16"/>
  <c r="D42" i="16"/>
  <c r="C42" i="16"/>
  <c r="B42" i="16"/>
  <c r="A42" i="16"/>
  <c r="J41" i="16"/>
  <c r="E41" i="16"/>
  <c r="D41" i="16"/>
  <c r="C41" i="16"/>
  <c r="B41" i="16"/>
  <c r="A41" i="16"/>
  <c r="J40" i="16"/>
  <c r="H40" i="16"/>
  <c r="E40" i="16"/>
  <c r="D40" i="16"/>
  <c r="C40" i="16"/>
  <c r="B40" i="16"/>
  <c r="A40" i="16"/>
  <c r="J39" i="16"/>
  <c r="H39" i="16"/>
  <c r="E39" i="16"/>
  <c r="D39" i="16"/>
  <c r="C39" i="16"/>
  <c r="B39" i="16"/>
  <c r="A39" i="16"/>
  <c r="J38" i="16"/>
  <c r="E38" i="16"/>
  <c r="D38" i="16"/>
  <c r="C38" i="16"/>
  <c r="B38" i="16"/>
  <c r="A38" i="16"/>
  <c r="J37" i="16"/>
  <c r="E37" i="16"/>
  <c r="D37" i="16"/>
  <c r="C37" i="16"/>
  <c r="B37" i="16"/>
  <c r="A37" i="16"/>
  <c r="J36" i="16"/>
  <c r="H36" i="16"/>
  <c r="E36" i="16"/>
  <c r="D36" i="16"/>
  <c r="C36" i="16"/>
  <c r="B36" i="16"/>
  <c r="A36" i="16"/>
  <c r="J35" i="16"/>
  <c r="H35" i="16"/>
  <c r="E35" i="16"/>
  <c r="D35" i="16"/>
  <c r="C35" i="16"/>
  <c r="B35" i="16"/>
  <c r="A35" i="16"/>
  <c r="J34" i="16"/>
  <c r="E34" i="16"/>
  <c r="D34" i="16"/>
  <c r="C34" i="16"/>
  <c r="B34" i="16"/>
  <c r="A34" i="16"/>
  <c r="J33" i="16"/>
  <c r="E33" i="16"/>
  <c r="D33" i="16"/>
  <c r="C33" i="16"/>
  <c r="B33" i="16"/>
  <c r="A33" i="16"/>
  <c r="J32" i="16"/>
  <c r="H32" i="16"/>
  <c r="E32" i="16"/>
  <c r="D32" i="16"/>
  <c r="C32" i="16"/>
  <c r="B32" i="16"/>
  <c r="A32" i="16"/>
  <c r="J31" i="16"/>
  <c r="H31" i="16"/>
  <c r="E31" i="16"/>
  <c r="D31" i="16"/>
  <c r="C31" i="16"/>
  <c r="B31" i="16"/>
  <c r="A31" i="16"/>
  <c r="J30" i="16"/>
  <c r="E30" i="16"/>
  <c r="D30" i="16"/>
  <c r="C30" i="16"/>
  <c r="B30" i="16"/>
  <c r="A30" i="16"/>
  <c r="J29" i="16"/>
  <c r="E29" i="16"/>
  <c r="D29" i="16"/>
  <c r="C29" i="16"/>
  <c r="B29" i="16"/>
  <c r="A29" i="16"/>
  <c r="J28" i="16"/>
  <c r="H28" i="16"/>
  <c r="E28" i="16"/>
  <c r="D28" i="16"/>
  <c r="C28" i="16"/>
  <c r="B28" i="16"/>
  <c r="A28" i="16"/>
  <c r="J27" i="16"/>
  <c r="H27" i="16"/>
  <c r="E27" i="16"/>
  <c r="D27" i="16"/>
  <c r="C27" i="16"/>
  <c r="B27" i="16"/>
  <c r="A27" i="16"/>
  <c r="J26" i="16"/>
  <c r="E26" i="16"/>
  <c r="D26" i="16"/>
  <c r="C26" i="16"/>
  <c r="B26" i="16"/>
  <c r="A26" i="16"/>
  <c r="J25" i="16"/>
  <c r="E25" i="16"/>
  <c r="D25" i="16"/>
  <c r="C25" i="16"/>
  <c r="B25" i="16"/>
  <c r="A25" i="16"/>
  <c r="J24" i="16"/>
  <c r="H24" i="16"/>
  <c r="E24" i="16"/>
  <c r="D24" i="16"/>
  <c r="C24" i="16"/>
  <c r="B24" i="16"/>
  <c r="A24" i="16"/>
  <c r="J23" i="16"/>
  <c r="H23" i="16"/>
  <c r="E23" i="16"/>
  <c r="D23" i="16"/>
  <c r="C23" i="16"/>
  <c r="B23" i="16"/>
  <c r="A23" i="16"/>
  <c r="J22" i="16"/>
  <c r="E22" i="16"/>
  <c r="D22" i="16"/>
  <c r="C22" i="16"/>
  <c r="B22" i="16"/>
  <c r="A22" i="16"/>
  <c r="J21" i="16"/>
  <c r="E21" i="16"/>
  <c r="D21" i="16"/>
  <c r="C21" i="16"/>
  <c r="B21" i="16"/>
  <c r="A21" i="16"/>
  <c r="J20" i="16"/>
  <c r="H20" i="16"/>
  <c r="E20" i="16"/>
  <c r="D20" i="16"/>
  <c r="C20" i="16"/>
  <c r="B20" i="16"/>
  <c r="A20" i="16"/>
  <c r="J19" i="16"/>
  <c r="H19" i="16"/>
  <c r="E19" i="16"/>
  <c r="D19" i="16"/>
  <c r="C19" i="16"/>
  <c r="B19" i="16"/>
  <c r="A19" i="16"/>
  <c r="J18" i="16"/>
  <c r="E18" i="16"/>
  <c r="D18" i="16"/>
  <c r="C18" i="16"/>
  <c r="B18" i="16"/>
  <c r="A18" i="16"/>
  <c r="J17" i="16"/>
  <c r="E17" i="16"/>
  <c r="D17" i="16"/>
  <c r="C17" i="16"/>
  <c r="B17" i="16"/>
  <c r="A17" i="16"/>
  <c r="J16" i="16"/>
  <c r="H16" i="16"/>
  <c r="E16" i="16"/>
  <c r="D16" i="16"/>
  <c r="C16" i="16"/>
  <c r="B16" i="16"/>
  <c r="A16" i="16"/>
  <c r="J15" i="16"/>
  <c r="H15" i="16"/>
  <c r="E15" i="16"/>
  <c r="D15" i="16"/>
  <c r="C15" i="16"/>
  <c r="B15" i="16"/>
  <c r="A15" i="16"/>
  <c r="J14" i="16"/>
  <c r="E14" i="16"/>
  <c r="D14" i="16"/>
  <c r="C14" i="16"/>
  <c r="B14" i="16"/>
  <c r="A14" i="16"/>
  <c r="J13" i="16"/>
  <c r="E13" i="16"/>
  <c r="D13" i="16"/>
  <c r="C13" i="16"/>
  <c r="B13" i="16"/>
  <c r="A13" i="16"/>
  <c r="J12" i="16"/>
  <c r="H12" i="16"/>
  <c r="E12" i="16"/>
  <c r="D12" i="16"/>
  <c r="C12" i="16"/>
  <c r="B12" i="16"/>
  <c r="A12" i="16"/>
  <c r="J11" i="16"/>
  <c r="H11" i="16"/>
  <c r="E11" i="16"/>
  <c r="D11" i="16"/>
  <c r="C11" i="16"/>
  <c r="B11" i="16"/>
  <c r="A11" i="16"/>
  <c r="J10" i="16"/>
  <c r="E10" i="16"/>
  <c r="D10" i="16"/>
  <c r="C10" i="16"/>
  <c r="B10" i="16"/>
  <c r="A10" i="16"/>
  <c r="J9" i="16"/>
  <c r="E9" i="16"/>
  <c r="D9" i="16"/>
  <c r="C9" i="16"/>
  <c r="B9" i="16"/>
  <c r="A9" i="16"/>
  <c r="J8" i="16"/>
  <c r="H8" i="16"/>
  <c r="E8" i="16"/>
  <c r="D8" i="16"/>
  <c r="C8" i="16"/>
  <c r="B8" i="16"/>
  <c r="A8" i="16"/>
  <c r="J7" i="16"/>
  <c r="H7" i="16"/>
  <c r="E7" i="16"/>
  <c r="D7" i="16"/>
  <c r="C7" i="16"/>
  <c r="B7" i="16"/>
  <c r="A7" i="16"/>
  <c r="J6" i="16"/>
  <c r="E6" i="16"/>
  <c r="D6" i="16"/>
  <c r="C6" i="16"/>
  <c r="B6" i="16"/>
  <c r="A6" i="16"/>
  <c r="J5" i="16"/>
  <c r="E5" i="16"/>
  <c r="D5" i="16"/>
  <c r="C5" i="16"/>
  <c r="B5" i="16"/>
  <c r="A5" i="16"/>
  <c r="J4" i="16"/>
  <c r="H4" i="16"/>
  <c r="E4" i="16"/>
  <c r="D4" i="16"/>
  <c r="C4" i="16"/>
  <c r="B4" i="16"/>
  <c r="A4" i="16"/>
  <c r="J3" i="16"/>
  <c r="H3" i="16"/>
  <c r="E3" i="16"/>
  <c r="D3" i="16"/>
  <c r="C3" i="16"/>
  <c r="B3" i="16"/>
  <c r="A3" i="16"/>
  <c r="J2" i="16"/>
  <c r="H2" i="16"/>
  <c r="E2" i="16"/>
  <c r="D2" i="16"/>
  <c r="C2" i="16"/>
  <c r="B2" i="16"/>
  <c r="A2" i="16"/>
  <c r="F12" i="15" l="1"/>
  <c r="L15" i="6"/>
  <c r="K4" i="16" s="1"/>
  <c r="L14" i="6"/>
  <c r="K3" i="16" s="1"/>
  <c r="M14" i="6"/>
  <c r="L3" i="16" s="1"/>
  <c r="M15" i="6"/>
  <c r="L4" i="16" s="1"/>
  <c r="L16" i="6"/>
  <c r="K5" i="16" s="1"/>
  <c r="M16" i="6"/>
  <c r="L5" i="16" s="1"/>
  <c r="L17" i="6"/>
  <c r="K6" i="16" s="1"/>
  <c r="M17" i="6"/>
  <c r="L6" i="16" s="1"/>
  <c r="L18" i="6"/>
  <c r="K7" i="16" s="1"/>
  <c r="M18" i="6"/>
  <c r="L7" i="16" s="1"/>
  <c r="L19" i="6"/>
  <c r="K8" i="16" s="1"/>
  <c r="M19" i="6"/>
  <c r="L8" i="16" s="1"/>
  <c r="L20" i="6"/>
  <c r="K9" i="16" s="1"/>
  <c r="M20" i="6"/>
  <c r="L9" i="16" s="1"/>
  <c r="L21" i="6"/>
  <c r="K10" i="16" s="1"/>
  <c r="M21" i="6"/>
  <c r="L10" i="16" s="1"/>
  <c r="L22" i="6"/>
  <c r="K11" i="16" s="1"/>
  <c r="M22" i="6"/>
  <c r="L11" i="16" s="1"/>
  <c r="L23" i="6"/>
  <c r="K12" i="16" s="1"/>
  <c r="M23" i="6"/>
  <c r="L12" i="16" s="1"/>
  <c r="L24" i="6"/>
  <c r="K13" i="16" s="1"/>
  <c r="M24" i="6"/>
  <c r="L13" i="16" s="1"/>
  <c r="L25" i="6"/>
  <c r="K14" i="16" s="1"/>
  <c r="M25" i="6"/>
  <c r="L14" i="16" s="1"/>
  <c r="L26" i="6"/>
  <c r="K15" i="16" s="1"/>
  <c r="M26" i="6"/>
  <c r="L15" i="16" s="1"/>
  <c r="L27" i="6"/>
  <c r="K16" i="16" s="1"/>
  <c r="M27" i="6"/>
  <c r="L16" i="16" s="1"/>
  <c r="L28" i="6"/>
  <c r="K17" i="16" s="1"/>
  <c r="M28" i="6"/>
  <c r="L17" i="16" s="1"/>
  <c r="L29" i="6"/>
  <c r="K18" i="16" s="1"/>
  <c r="M29" i="6"/>
  <c r="L18" i="16" s="1"/>
  <c r="L30" i="6"/>
  <c r="K19" i="16" s="1"/>
  <c r="M30" i="6"/>
  <c r="L19" i="16" s="1"/>
  <c r="L31" i="6"/>
  <c r="K20" i="16" s="1"/>
  <c r="M31" i="6"/>
  <c r="L20" i="16" s="1"/>
  <c r="L32" i="6"/>
  <c r="K21" i="16" s="1"/>
  <c r="M32" i="6"/>
  <c r="L21" i="16" s="1"/>
  <c r="L33" i="6"/>
  <c r="K22" i="16" s="1"/>
  <c r="M33" i="6"/>
  <c r="L22" i="16" s="1"/>
  <c r="L34" i="6"/>
  <c r="K23" i="16" s="1"/>
  <c r="M34" i="6"/>
  <c r="L23" i="16" s="1"/>
  <c r="L35" i="6"/>
  <c r="K24" i="16" s="1"/>
  <c r="M35" i="6"/>
  <c r="L24" i="16" s="1"/>
  <c r="L36" i="6"/>
  <c r="K25" i="16" s="1"/>
  <c r="M36" i="6"/>
  <c r="L25" i="16" s="1"/>
  <c r="L37" i="6"/>
  <c r="K26" i="16" s="1"/>
  <c r="M37" i="6"/>
  <c r="L26" i="16" s="1"/>
  <c r="L38" i="6"/>
  <c r="K27" i="16" s="1"/>
  <c r="M38" i="6"/>
  <c r="L27" i="16" s="1"/>
  <c r="L39" i="6"/>
  <c r="K28" i="16" s="1"/>
  <c r="M39" i="6"/>
  <c r="L28" i="16" s="1"/>
  <c r="L40" i="6"/>
  <c r="K29" i="16" s="1"/>
  <c r="M40" i="6"/>
  <c r="L29" i="16" s="1"/>
  <c r="L41" i="6"/>
  <c r="K30" i="16" s="1"/>
  <c r="M41" i="6"/>
  <c r="L30" i="16" s="1"/>
  <c r="L42" i="6"/>
  <c r="K31" i="16" s="1"/>
  <c r="M42" i="6"/>
  <c r="L31" i="16" s="1"/>
  <c r="L43" i="6"/>
  <c r="K32" i="16" s="1"/>
  <c r="M43" i="6"/>
  <c r="L32" i="16" s="1"/>
  <c r="L44" i="6"/>
  <c r="K33" i="16" s="1"/>
  <c r="M44" i="6"/>
  <c r="L33" i="16" s="1"/>
  <c r="L45" i="6"/>
  <c r="K34" i="16" s="1"/>
  <c r="M45" i="6"/>
  <c r="L34" i="16" s="1"/>
  <c r="L46" i="6"/>
  <c r="K35" i="16" s="1"/>
  <c r="M46" i="6"/>
  <c r="L35" i="16" s="1"/>
  <c r="L47" i="6"/>
  <c r="K36" i="16" s="1"/>
  <c r="M47" i="6"/>
  <c r="L36" i="16" s="1"/>
  <c r="L48" i="6"/>
  <c r="K37" i="16" s="1"/>
  <c r="M48" i="6"/>
  <c r="L37" i="16" s="1"/>
  <c r="L49" i="6"/>
  <c r="K38" i="16" s="1"/>
  <c r="M49" i="6"/>
  <c r="L38" i="16" s="1"/>
  <c r="L50" i="6"/>
  <c r="K39" i="16" s="1"/>
  <c r="M50" i="6"/>
  <c r="L39" i="16" s="1"/>
  <c r="L51" i="6"/>
  <c r="K40" i="16" s="1"/>
  <c r="M51" i="6"/>
  <c r="L40" i="16" s="1"/>
  <c r="L52" i="6"/>
  <c r="K41" i="16" s="1"/>
  <c r="M52" i="6"/>
  <c r="L41" i="16" s="1"/>
  <c r="L53" i="6"/>
  <c r="K42" i="16" s="1"/>
  <c r="M53" i="6"/>
  <c r="L42" i="16" s="1"/>
  <c r="L54" i="6"/>
  <c r="K43" i="16" s="1"/>
  <c r="M54" i="6"/>
  <c r="L43" i="16" s="1"/>
  <c r="L55" i="6"/>
  <c r="L13" i="6"/>
  <c r="K2" i="16" l="1"/>
  <c r="M13" i="6"/>
  <c r="L2" i="16" s="1"/>
  <c r="K44" i="16"/>
  <c r="M55" i="6"/>
  <c r="L44" i="16" s="1"/>
  <c r="F8" i="15"/>
  <c r="F7" i="15"/>
  <c r="G14" i="15" l="1"/>
  <c r="H14" i="15"/>
  <c r="I14" i="15"/>
  <c r="H13" i="15"/>
  <c r="G13" i="15"/>
  <c r="F13" i="15"/>
  <c r="I13" i="15" l="1"/>
  <c r="C14" i="8"/>
  <c r="D14" i="8"/>
  <c r="B14" i="8"/>
  <c r="C12" i="6"/>
  <c r="D12" i="6"/>
  <c r="E12" i="6"/>
  <c r="F12" i="6"/>
  <c r="G12" i="6"/>
  <c r="H12" i="6"/>
  <c r="I12" i="6"/>
  <c r="J12" i="6"/>
  <c r="K12" i="6"/>
  <c r="L12" i="6"/>
  <c r="M12" i="6"/>
  <c r="B12" i="6"/>
  <c r="E16" i="8"/>
  <c r="G16" i="8"/>
  <c r="F3" i="17" s="1"/>
  <c r="H16" i="8"/>
  <c r="G3" i="17" s="1"/>
  <c r="I16" i="8"/>
  <c r="E17" i="8"/>
  <c r="D4" i="17" s="1"/>
  <c r="F17" i="8"/>
  <c r="E4" i="17" s="1"/>
  <c r="G17" i="8"/>
  <c r="I17" i="8"/>
  <c r="H4" i="17" s="1"/>
  <c r="J17" i="8"/>
  <c r="I4" i="17" s="1"/>
  <c r="E18" i="8"/>
  <c r="G18" i="8"/>
  <c r="F5" i="17" s="1"/>
  <c r="H18" i="8"/>
  <c r="G5" i="17" s="1"/>
  <c r="I18" i="8"/>
  <c r="H5" i="17" s="1"/>
  <c r="J18" i="8"/>
  <c r="I5" i="17" s="1"/>
  <c r="E19" i="8"/>
  <c r="D6" i="17" s="1"/>
  <c r="F19" i="8"/>
  <c r="E6" i="17" s="1"/>
  <c r="G19" i="8"/>
  <c r="F6" i="17" s="1"/>
  <c r="H19" i="8"/>
  <c r="G6" i="17" s="1"/>
  <c r="I19" i="8"/>
  <c r="E20" i="8"/>
  <c r="G20" i="8"/>
  <c r="I20" i="8"/>
  <c r="E21" i="8"/>
  <c r="D8" i="17" s="1"/>
  <c r="F21" i="8"/>
  <c r="E8" i="17" s="1"/>
  <c r="G21" i="8"/>
  <c r="F8" i="17" s="1"/>
  <c r="H21" i="8"/>
  <c r="G8" i="17" s="1"/>
  <c r="I21" i="8"/>
  <c r="H8" i="17" s="1"/>
  <c r="J21" i="8"/>
  <c r="I8" i="17" s="1"/>
  <c r="E22" i="8"/>
  <c r="G22" i="8"/>
  <c r="F9" i="17" s="1"/>
  <c r="H22" i="8"/>
  <c r="G9" i="17" s="1"/>
  <c r="I22" i="8"/>
  <c r="H9" i="17" s="1"/>
  <c r="J22" i="8"/>
  <c r="I9" i="17" s="1"/>
  <c r="E23" i="8"/>
  <c r="D10" i="17" s="1"/>
  <c r="F23" i="8"/>
  <c r="E10" i="17" s="1"/>
  <c r="G23" i="8"/>
  <c r="F10" i="17" s="1"/>
  <c r="H23" i="8"/>
  <c r="G10" i="17" s="1"/>
  <c r="I23" i="8"/>
  <c r="H10" i="17" s="1"/>
  <c r="J23" i="8"/>
  <c r="I10" i="17" s="1"/>
  <c r="E24" i="8"/>
  <c r="G24" i="8"/>
  <c r="F11" i="17" s="1"/>
  <c r="H24" i="8"/>
  <c r="G11" i="17" s="1"/>
  <c r="I24" i="8"/>
  <c r="H11" i="17" s="1"/>
  <c r="J24" i="8"/>
  <c r="I11" i="17" s="1"/>
  <c r="E25" i="8"/>
  <c r="D12" i="17" s="1"/>
  <c r="F25" i="8"/>
  <c r="E12" i="17" s="1"/>
  <c r="G25" i="8"/>
  <c r="I25" i="8"/>
  <c r="H12" i="17" s="1"/>
  <c r="J25" i="8"/>
  <c r="I12" i="17" s="1"/>
  <c r="E26" i="8"/>
  <c r="G26" i="8"/>
  <c r="F13" i="17" s="1"/>
  <c r="H26" i="8"/>
  <c r="G13" i="17" s="1"/>
  <c r="I26" i="8"/>
  <c r="E27" i="8"/>
  <c r="D14" i="17" s="1"/>
  <c r="F27" i="8"/>
  <c r="E14" i="17" s="1"/>
  <c r="G27" i="8"/>
  <c r="F14" i="17" s="1"/>
  <c r="H27" i="8"/>
  <c r="G14" i="17" s="1"/>
  <c r="I27" i="8"/>
  <c r="H14" i="17" s="1"/>
  <c r="J27" i="8"/>
  <c r="I14" i="17" s="1"/>
  <c r="E28" i="8"/>
  <c r="G28" i="8"/>
  <c r="I28" i="8"/>
  <c r="H15" i="17" s="1"/>
  <c r="J28" i="8"/>
  <c r="I15" i="17" s="1"/>
  <c r="E29" i="8"/>
  <c r="D16" i="17" s="1"/>
  <c r="F29" i="8"/>
  <c r="E16" i="17" s="1"/>
  <c r="G29" i="8"/>
  <c r="F16" i="17" s="1"/>
  <c r="H29" i="8"/>
  <c r="G16" i="17" s="1"/>
  <c r="I29" i="8"/>
  <c r="E30" i="8"/>
  <c r="G30" i="8"/>
  <c r="F17" i="17" s="1"/>
  <c r="H30" i="8"/>
  <c r="G17" i="17" s="1"/>
  <c r="I30" i="8"/>
  <c r="H17" i="17" s="1"/>
  <c r="J30" i="8"/>
  <c r="I17" i="17" s="1"/>
  <c r="E31" i="8"/>
  <c r="D18" i="17" s="1"/>
  <c r="F31" i="8"/>
  <c r="E18" i="17" s="1"/>
  <c r="G31" i="8"/>
  <c r="F18" i="17" s="1"/>
  <c r="H31" i="8"/>
  <c r="G18" i="17" s="1"/>
  <c r="I31" i="8"/>
  <c r="H18" i="17" s="1"/>
  <c r="J31" i="8"/>
  <c r="I18" i="17" s="1"/>
  <c r="E32" i="8"/>
  <c r="G32" i="8"/>
  <c r="F19" i="17" s="1"/>
  <c r="H32" i="8"/>
  <c r="G19" i="17" s="1"/>
  <c r="I32" i="8"/>
  <c r="E33" i="8"/>
  <c r="D20" i="17" s="1"/>
  <c r="F33" i="8"/>
  <c r="E20" i="17" s="1"/>
  <c r="G33" i="8"/>
  <c r="I33" i="8"/>
  <c r="H20" i="17" s="1"/>
  <c r="J33" i="8"/>
  <c r="I20" i="17" s="1"/>
  <c r="E34" i="8"/>
  <c r="G34" i="8"/>
  <c r="F21" i="17" s="1"/>
  <c r="H34" i="8"/>
  <c r="G21" i="17" s="1"/>
  <c r="I34" i="8"/>
  <c r="H21" i="17" s="1"/>
  <c r="J34" i="8"/>
  <c r="I21" i="17" s="1"/>
  <c r="E35" i="8"/>
  <c r="D22" i="17" s="1"/>
  <c r="F35" i="8"/>
  <c r="E22" i="17" s="1"/>
  <c r="G35" i="8"/>
  <c r="F22" i="17" s="1"/>
  <c r="H35" i="8"/>
  <c r="G22" i="17" s="1"/>
  <c r="I35" i="8"/>
  <c r="E36" i="8"/>
  <c r="G36" i="8"/>
  <c r="I36" i="8"/>
  <c r="E37" i="8"/>
  <c r="D24" i="17" s="1"/>
  <c r="F37" i="8"/>
  <c r="E24" i="17" s="1"/>
  <c r="G37" i="8"/>
  <c r="F24" i="17" s="1"/>
  <c r="H37" i="8"/>
  <c r="G24" i="17" s="1"/>
  <c r="I37" i="8"/>
  <c r="H24" i="17" s="1"/>
  <c r="J37" i="8"/>
  <c r="I24" i="17" s="1"/>
  <c r="E38" i="8"/>
  <c r="G38" i="8"/>
  <c r="F25" i="17" s="1"/>
  <c r="H38" i="8"/>
  <c r="G25" i="17" s="1"/>
  <c r="I38" i="8"/>
  <c r="H25" i="17" s="1"/>
  <c r="J38" i="8"/>
  <c r="I25" i="17" s="1"/>
  <c r="E39" i="8"/>
  <c r="D26" i="17" s="1"/>
  <c r="F39" i="8"/>
  <c r="E26" i="17" s="1"/>
  <c r="G39" i="8"/>
  <c r="F26" i="17" s="1"/>
  <c r="H39" i="8"/>
  <c r="G26" i="17" s="1"/>
  <c r="I39" i="8"/>
  <c r="H26" i="17" s="1"/>
  <c r="J39" i="8"/>
  <c r="I26" i="17" s="1"/>
  <c r="E40" i="8"/>
  <c r="G40" i="8"/>
  <c r="F27" i="17" s="1"/>
  <c r="H40" i="8"/>
  <c r="G27" i="17" s="1"/>
  <c r="I40" i="8"/>
  <c r="H27" i="17" s="1"/>
  <c r="J40" i="8"/>
  <c r="I27" i="17" s="1"/>
  <c r="E41" i="8"/>
  <c r="D28" i="17" s="1"/>
  <c r="F41" i="8"/>
  <c r="E28" i="17" s="1"/>
  <c r="G41" i="8"/>
  <c r="I41" i="8"/>
  <c r="H28" i="17" s="1"/>
  <c r="J41" i="8"/>
  <c r="I28" i="17" s="1"/>
  <c r="E42" i="8"/>
  <c r="G42" i="8"/>
  <c r="F29" i="17" s="1"/>
  <c r="H42" i="8"/>
  <c r="G29" i="17" s="1"/>
  <c r="I42" i="8"/>
  <c r="E43" i="8"/>
  <c r="D30" i="17" s="1"/>
  <c r="F43" i="8"/>
  <c r="E30" i="17" s="1"/>
  <c r="G43" i="8"/>
  <c r="F30" i="17" s="1"/>
  <c r="H43" i="8"/>
  <c r="G30" i="17" s="1"/>
  <c r="I43" i="8"/>
  <c r="H30" i="17" s="1"/>
  <c r="J43" i="8"/>
  <c r="I30" i="17" s="1"/>
  <c r="E44" i="8"/>
  <c r="G44" i="8"/>
  <c r="I44" i="8"/>
  <c r="H31" i="17" s="1"/>
  <c r="J44" i="8"/>
  <c r="I31" i="17" s="1"/>
  <c r="E45" i="8"/>
  <c r="D32" i="17" s="1"/>
  <c r="F45" i="8"/>
  <c r="E32" i="17" s="1"/>
  <c r="G45" i="8"/>
  <c r="F32" i="17" s="1"/>
  <c r="H45" i="8"/>
  <c r="G32" i="17" s="1"/>
  <c r="I45" i="8"/>
  <c r="E46" i="8"/>
  <c r="G46" i="8"/>
  <c r="F33" i="17" s="1"/>
  <c r="H46" i="8"/>
  <c r="G33" i="17" s="1"/>
  <c r="I46" i="8"/>
  <c r="H33" i="17" s="1"/>
  <c r="J46" i="8"/>
  <c r="I33" i="17" s="1"/>
  <c r="E47" i="8"/>
  <c r="D34" i="17" s="1"/>
  <c r="F47" i="8"/>
  <c r="E34" i="17" s="1"/>
  <c r="G47" i="8"/>
  <c r="F34" i="17" s="1"/>
  <c r="H47" i="8"/>
  <c r="G34" i="17" s="1"/>
  <c r="I47" i="8"/>
  <c r="H34" i="17" s="1"/>
  <c r="J47" i="8"/>
  <c r="I34" i="17" s="1"/>
  <c r="E48" i="8"/>
  <c r="G48" i="8"/>
  <c r="F35" i="17" s="1"/>
  <c r="H48" i="8"/>
  <c r="G35" i="17" s="1"/>
  <c r="I48" i="8"/>
  <c r="E49" i="8"/>
  <c r="D36" i="17" s="1"/>
  <c r="F49" i="8"/>
  <c r="E36" i="17" s="1"/>
  <c r="G49" i="8"/>
  <c r="I49" i="8"/>
  <c r="H36" i="17" s="1"/>
  <c r="J49" i="8"/>
  <c r="I36" i="17" s="1"/>
  <c r="E50" i="8"/>
  <c r="G50" i="8"/>
  <c r="F37" i="17" s="1"/>
  <c r="H50" i="8"/>
  <c r="G37" i="17" s="1"/>
  <c r="I50" i="8"/>
  <c r="H37" i="17" s="1"/>
  <c r="J50" i="8"/>
  <c r="I37" i="17" s="1"/>
  <c r="E51" i="8"/>
  <c r="D38" i="17" s="1"/>
  <c r="F51" i="8"/>
  <c r="E38" i="17" s="1"/>
  <c r="G51" i="8"/>
  <c r="F38" i="17" s="1"/>
  <c r="H51" i="8"/>
  <c r="G38" i="17" s="1"/>
  <c r="I51" i="8"/>
  <c r="E52" i="8"/>
  <c r="G52" i="8"/>
  <c r="I52" i="8"/>
  <c r="E53" i="8"/>
  <c r="D40" i="17" s="1"/>
  <c r="F53" i="8"/>
  <c r="E40" i="17" s="1"/>
  <c r="G53" i="8"/>
  <c r="F40" i="17" s="1"/>
  <c r="H53" i="8"/>
  <c r="G40" i="17" s="1"/>
  <c r="I53" i="8"/>
  <c r="H40" i="17" s="1"/>
  <c r="J53" i="8"/>
  <c r="I40" i="17" s="1"/>
  <c r="E54" i="8"/>
  <c r="G54" i="8"/>
  <c r="F41" i="17" s="1"/>
  <c r="H54" i="8"/>
  <c r="G41" i="17" s="1"/>
  <c r="I54" i="8"/>
  <c r="H41" i="17" s="1"/>
  <c r="J54" i="8"/>
  <c r="I41" i="17" s="1"/>
  <c r="E55" i="8"/>
  <c r="D42" i="17" s="1"/>
  <c r="F55" i="8"/>
  <c r="E42" i="17" s="1"/>
  <c r="G55" i="8"/>
  <c r="F42" i="17" s="1"/>
  <c r="H55" i="8"/>
  <c r="G42" i="17" s="1"/>
  <c r="I55" i="8"/>
  <c r="H42" i="17" s="1"/>
  <c r="J55" i="8"/>
  <c r="I42" i="17" s="1"/>
  <c r="I15" i="8"/>
  <c r="G15" i="8"/>
  <c r="E15" i="8"/>
  <c r="G19" i="6"/>
  <c r="F8" i="16" s="1"/>
  <c r="H19" i="6"/>
  <c r="G8" i="16" s="1"/>
  <c r="J19" i="6"/>
  <c r="I8" i="16" s="1"/>
  <c r="G20" i="6"/>
  <c r="J20" i="6"/>
  <c r="I9" i="16" s="1"/>
  <c r="G21" i="6"/>
  <c r="J21" i="6"/>
  <c r="I10" i="16" s="1"/>
  <c r="G22" i="6"/>
  <c r="J22" i="6"/>
  <c r="I11" i="16" s="1"/>
  <c r="G23" i="6"/>
  <c r="J23" i="6"/>
  <c r="I12" i="16" s="1"/>
  <c r="G24" i="6"/>
  <c r="J24" i="6"/>
  <c r="I13" i="16" s="1"/>
  <c r="G25" i="6"/>
  <c r="J25" i="6"/>
  <c r="I14" i="16" s="1"/>
  <c r="G26" i="6"/>
  <c r="J26" i="6"/>
  <c r="I15" i="16" s="1"/>
  <c r="G27" i="6"/>
  <c r="F16" i="16" s="1"/>
  <c r="H27" i="6"/>
  <c r="G16" i="16" s="1"/>
  <c r="J27" i="6"/>
  <c r="I16" i="16" s="1"/>
  <c r="G28" i="6"/>
  <c r="J28" i="6"/>
  <c r="I17" i="16" s="1"/>
  <c r="G29" i="6"/>
  <c r="J29" i="6"/>
  <c r="I18" i="16" s="1"/>
  <c r="G30" i="6"/>
  <c r="J30" i="6"/>
  <c r="I19" i="16" s="1"/>
  <c r="G31" i="6"/>
  <c r="J31" i="6"/>
  <c r="I20" i="16" s="1"/>
  <c r="G32" i="6"/>
  <c r="J32" i="6"/>
  <c r="I21" i="16" s="1"/>
  <c r="G33" i="6"/>
  <c r="J33" i="6"/>
  <c r="I22" i="16" s="1"/>
  <c r="G34" i="6"/>
  <c r="J34" i="6"/>
  <c r="I23" i="16" s="1"/>
  <c r="G35" i="6"/>
  <c r="F24" i="16" s="1"/>
  <c r="H35" i="6"/>
  <c r="G24" i="16" s="1"/>
  <c r="J35" i="6"/>
  <c r="I24" i="16" s="1"/>
  <c r="G36" i="6"/>
  <c r="J36" i="6"/>
  <c r="I25" i="16" s="1"/>
  <c r="G37" i="6"/>
  <c r="J37" i="6"/>
  <c r="I26" i="16" s="1"/>
  <c r="H12" i="8"/>
  <c r="H14" i="8" s="1"/>
  <c r="J12" i="8"/>
  <c r="J14" i="8" s="1"/>
  <c r="I12" i="8"/>
  <c r="I14" i="8" s="1"/>
  <c r="G12" i="8"/>
  <c r="G14" i="8" s="1"/>
  <c r="F12" i="8"/>
  <c r="F14" i="8" s="1"/>
  <c r="E12" i="8"/>
  <c r="E14" i="8" s="1"/>
  <c r="G17" i="6"/>
  <c r="J17" i="6"/>
  <c r="I6" i="16" s="1"/>
  <c r="G18" i="6"/>
  <c r="F7" i="16" s="1"/>
  <c r="H18" i="6"/>
  <c r="G7" i="16" s="1"/>
  <c r="J18" i="6"/>
  <c r="I7" i="16" s="1"/>
  <c r="G38" i="6"/>
  <c r="F27" i="16" s="1"/>
  <c r="H38" i="6"/>
  <c r="G27" i="16" s="1"/>
  <c r="J38" i="6"/>
  <c r="I27" i="16" s="1"/>
  <c r="G39" i="6"/>
  <c r="F28" i="16" s="1"/>
  <c r="H39" i="6"/>
  <c r="G28" i="16" s="1"/>
  <c r="J39" i="6"/>
  <c r="I28" i="16" s="1"/>
  <c r="G40" i="6"/>
  <c r="J40" i="6"/>
  <c r="I29" i="16" s="1"/>
  <c r="G41" i="6"/>
  <c r="F30" i="16" s="1"/>
  <c r="H41" i="6"/>
  <c r="G30" i="16" s="1"/>
  <c r="J41" i="6"/>
  <c r="I30" i="16" s="1"/>
  <c r="G42" i="6"/>
  <c r="F31" i="16" s="1"/>
  <c r="H42" i="6"/>
  <c r="G31" i="16" s="1"/>
  <c r="J42" i="6"/>
  <c r="I31" i="16" s="1"/>
  <c r="G43" i="6"/>
  <c r="F32" i="16" s="1"/>
  <c r="H43" i="6"/>
  <c r="G32" i="16" s="1"/>
  <c r="J43" i="6"/>
  <c r="I32" i="16" s="1"/>
  <c r="G44" i="6"/>
  <c r="J44" i="6"/>
  <c r="I33" i="16" s="1"/>
  <c r="G45" i="6"/>
  <c r="F34" i="16" s="1"/>
  <c r="H45" i="6"/>
  <c r="G34" i="16" s="1"/>
  <c r="J45" i="6"/>
  <c r="I34" i="16" s="1"/>
  <c r="G46" i="6"/>
  <c r="F35" i="16" s="1"/>
  <c r="H46" i="6"/>
  <c r="G35" i="16" s="1"/>
  <c r="J46" i="6"/>
  <c r="I35" i="16" s="1"/>
  <c r="G47" i="6"/>
  <c r="F36" i="16" s="1"/>
  <c r="H47" i="6"/>
  <c r="G36" i="16" s="1"/>
  <c r="J47" i="6"/>
  <c r="I36" i="16" s="1"/>
  <c r="G48" i="6"/>
  <c r="J48" i="6"/>
  <c r="I37" i="16" s="1"/>
  <c r="G49" i="6"/>
  <c r="F38" i="16" s="1"/>
  <c r="H49" i="6"/>
  <c r="G38" i="16" s="1"/>
  <c r="J49" i="6"/>
  <c r="I38" i="16" s="1"/>
  <c r="G50" i="6"/>
  <c r="F39" i="16" s="1"/>
  <c r="H50" i="6"/>
  <c r="G39" i="16" s="1"/>
  <c r="J50" i="6"/>
  <c r="I39" i="16" s="1"/>
  <c r="G14" i="6"/>
  <c r="J14" i="6"/>
  <c r="I3" i="16" s="1"/>
  <c r="G15" i="6"/>
  <c r="J15" i="6"/>
  <c r="I4" i="16" s="1"/>
  <c r="G16" i="6"/>
  <c r="J16" i="6"/>
  <c r="I5" i="16" s="1"/>
  <c r="G51" i="6"/>
  <c r="J51" i="6"/>
  <c r="I40" i="16" s="1"/>
  <c r="G52" i="6"/>
  <c r="J52" i="6"/>
  <c r="I41" i="16" s="1"/>
  <c r="G53" i="6"/>
  <c r="J53" i="6"/>
  <c r="I42" i="16" s="1"/>
  <c r="G54" i="6"/>
  <c r="J54" i="6"/>
  <c r="I43" i="16" s="1"/>
  <c r="G55" i="6"/>
  <c r="J55" i="6"/>
  <c r="I44" i="16" s="1"/>
  <c r="G13" i="6"/>
  <c r="H13" i="6" l="1"/>
  <c r="G2" i="16" s="1"/>
  <c r="F2" i="16"/>
  <c r="H55" i="6"/>
  <c r="G44" i="16" s="1"/>
  <c r="F44" i="16"/>
  <c r="H54" i="6"/>
  <c r="G43" i="16" s="1"/>
  <c r="F43" i="16"/>
  <c r="H53" i="6"/>
  <c r="G42" i="16" s="1"/>
  <c r="F42" i="16"/>
  <c r="H52" i="6"/>
  <c r="G41" i="16" s="1"/>
  <c r="F41" i="16"/>
  <c r="H51" i="6"/>
  <c r="G40" i="16" s="1"/>
  <c r="F40" i="16"/>
  <c r="H16" i="6"/>
  <c r="G5" i="16" s="1"/>
  <c r="F5" i="16"/>
  <c r="H15" i="6"/>
  <c r="G4" i="16" s="1"/>
  <c r="F4" i="16"/>
  <c r="H14" i="6"/>
  <c r="G3" i="16" s="1"/>
  <c r="F3" i="16"/>
  <c r="H48" i="6"/>
  <c r="G37" i="16" s="1"/>
  <c r="F37" i="16"/>
  <c r="H44" i="6"/>
  <c r="G33" i="16" s="1"/>
  <c r="F33" i="16"/>
  <c r="H40" i="6"/>
  <c r="G29" i="16" s="1"/>
  <c r="F29" i="16"/>
  <c r="H17" i="6"/>
  <c r="G6" i="16" s="1"/>
  <c r="F6" i="16"/>
  <c r="H37" i="6"/>
  <c r="G26" i="16" s="1"/>
  <c r="F26" i="16"/>
  <c r="H36" i="6"/>
  <c r="G25" i="16" s="1"/>
  <c r="F25" i="16"/>
  <c r="H34" i="6"/>
  <c r="G23" i="16" s="1"/>
  <c r="F23" i="16"/>
  <c r="H33" i="6"/>
  <c r="G22" i="16" s="1"/>
  <c r="F22" i="16"/>
  <c r="H32" i="6"/>
  <c r="G21" i="16" s="1"/>
  <c r="F21" i="16"/>
  <c r="H31" i="6"/>
  <c r="G20" i="16" s="1"/>
  <c r="F20" i="16"/>
  <c r="H30" i="6"/>
  <c r="G19" i="16" s="1"/>
  <c r="F19" i="16"/>
  <c r="H29" i="6"/>
  <c r="G18" i="16" s="1"/>
  <c r="F18" i="16"/>
  <c r="H28" i="6"/>
  <c r="G17" i="16" s="1"/>
  <c r="F17" i="16"/>
  <c r="H26" i="6"/>
  <c r="G15" i="16" s="1"/>
  <c r="F15" i="16"/>
  <c r="H25" i="6"/>
  <c r="G14" i="16" s="1"/>
  <c r="F14" i="16"/>
  <c r="H24" i="6"/>
  <c r="G13" i="16" s="1"/>
  <c r="F13" i="16"/>
  <c r="H23" i="6"/>
  <c r="G12" i="16" s="1"/>
  <c r="F12" i="16"/>
  <c r="H22" i="6"/>
  <c r="G11" i="16" s="1"/>
  <c r="F11" i="16"/>
  <c r="H21" i="6"/>
  <c r="G10" i="16" s="1"/>
  <c r="F10" i="16"/>
  <c r="H20" i="6"/>
  <c r="G9" i="16" s="1"/>
  <c r="F9" i="16"/>
  <c r="F15" i="8"/>
  <c r="D2" i="17"/>
  <c r="H15" i="8"/>
  <c r="G2" i="17" s="1"/>
  <c r="F2" i="17"/>
  <c r="J15" i="8"/>
  <c r="I2" i="17" s="1"/>
  <c r="H2" i="17"/>
  <c r="F54" i="8"/>
  <c r="E41" i="17" s="1"/>
  <c r="D41" i="17"/>
  <c r="J52" i="8"/>
  <c r="I39" i="17" s="1"/>
  <c r="H39" i="17"/>
  <c r="H52" i="8"/>
  <c r="G39" i="17" s="1"/>
  <c r="F39" i="17"/>
  <c r="F52" i="8"/>
  <c r="E39" i="17" s="1"/>
  <c r="D39" i="17"/>
  <c r="J51" i="8"/>
  <c r="I38" i="17" s="1"/>
  <c r="H38" i="17"/>
  <c r="F50" i="8"/>
  <c r="E37" i="17" s="1"/>
  <c r="D37" i="17"/>
  <c r="H49" i="8"/>
  <c r="G36" i="17" s="1"/>
  <c r="F36" i="17"/>
  <c r="J48" i="8"/>
  <c r="I35" i="17" s="1"/>
  <c r="H35" i="17"/>
  <c r="F48" i="8"/>
  <c r="E35" i="17" s="1"/>
  <c r="D35" i="17"/>
  <c r="F46" i="8"/>
  <c r="E33" i="17" s="1"/>
  <c r="D33" i="17"/>
  <c r="J45" i="8"/>
  <c r="I32" i="17" s="1"/>
  <c r="H32" i="17"/>
  <c r="H44" i="8"/>
  <c r="G31" i="17" s="1"/>
  <c r="F31" i="17"/>
  <c r="F44" i="8"/>
  <c r="E31" i="17" s="1"/>
  <c r="D31" i="17"/>
  <c r="J42" i="8"/>
  <c r="I29" i="17" s="1"/>
  <c r="H29" i="17"/>
  <c r="F42" i="8"/>
  <c r="E29" i="17" s="1"/>
  <c r="D29" i="17"/>
  <c r="H41" i="8"/>
  <c r="G28" i="17" s="1"/>
  <c r="F28" i="17"/>
  <c r="F40" i="8"/>
  <c r="E27" i="17" s="1"/>
  <c r="D27" i="17"/>
  <c r="F38" i="8"/>
  <c r="E25" i="17" s="1"/>
  <c r="D25" i="17"/>
  <c r="J36" i="8"/>
  <c r="I23" i="17" s="1"/>
  <c r="H23" i="17"/>
  <c r="H36" i="8"/>
  <c r="G23" i="17" s="1"/>
  <c r="F23" i="17"/>
  <c r="F36" i="8"/>
  <c r="E23" i="17" s="1"/>
  <c r="D23" i="17"/>
  <c r="J35" i="8"/>
  <c r="I22" i="17" s="1"/>
  <c r="H22" i="17"/>
  <c r="F34" i="8"/>
  <c r="E21" i="17" s="1"/>
  <c r="D21" i="17"/>
  <c r="H33" i="8"/>
  <c r="G20" i="17" s="1"/>
  <c r="F20" i="17"/>
  <c r="J32" i="8"/>
  <c r="I19" i="17" s="1"/>
  <c r="H19" i="17"/>
  <c r="F32" i="8"/>
  <c r="E19" i="17" s="1"/>
  <c r="D19" i="17"/>
  <c r="F30" i="8"/>
  <c r="E17" i="17" s="1"/>
  <c r="D17" i="17"/>
  <c r="J29" i="8"/>
  <c r="I16" i="17" s="1"/>
  <c r="H16" i="17"/>
  <c r="H28" i="8"/>
  <c r="G15" i="17" s="1"/>
  <c r="F15" i="17"/>
  <c r="F28" i="8"/>
  <c r="E15" i="17" s="1"/>
  <c r="D15" i="17"/>
  <c r="J26" i="8"/>
  <c r="I13" i="17" s="1"/>
  <c r="H13" i="17"/>
  <c r="F26" i="8"/>
  <c r="E13" i="17" s="1"/>
  <c r="D13" i="17"/>
  <c r="H25" i="8"/>
  <c r="G12" i="17" s="1"/>
  <c r="F12" i="17"/>
  <c r="F24" i="8"/>
  <c r="E11" i="17" s="1"/>
  <c r="D11" i="17"/>
  <c r="F22" i="8"/>
  <c r="E9" i="17" s="1"/>
  <c r="D9" i="17"/>
  <c r="J20" i="8"/>
  <c r="I7" i="17" s="1"/>
  <c r="H7" i="17"/>
  <c r="H20" i="8"/>
  <c r="G7" i="17" s="1"/>
  <c r="F7" i="17"/>
  <c r="F20" i="8"/>
  <c r="E7" i="17" s="1"/>
  <c r="D7" i="17"/>
  <c r="J19" i="8"/>
  <c r="I6" i="17" s="1"/>
  <c r="H6" i="17"/>
  <c r="F18" i="8"/>
  <c r="E5" i="17" s="1"/>
  <c r="D5" i="17"/>
  <c r="H17" i="8"/>
  <c r="G4" i="17" s="1"/>
  <c r="F4" i="17"/>
  <c r="J16" i="8"/>
  <c r="I3" i="17" s="1"/>
  <c r="H3" i="17"/>
  <c r="F16" i="8"/>
  <c r="E3" i="17" s="1"/>
  <c r="D3" i="17"/>
  <c r="B9" i="15"/>
  <c r="G9" i="15" s="1"/>
  <c r="I2" i="16"/>
  <c r="B10" i="15"/>
  <c r="G10" i="15" s="1"/>
  <c r="B6" i="15"/>
  <c r="E2" i="17" l="1"/>
  <c r="B11" i="15"/>
  <c r="H9" i="15"/>
  <c r="I9" i="15" s="1"/>
  <c r="H10" i="15"/>
  <c r="I10" i="15" s="1"/>
  <c r="H6" i="15"/>
  <c r="I6" i="15" s="1"/>
  <c r="B8" i="15"/>
  <c r="B7" i="15"/>
  <c r="G6" i="15"/>
  <c r="H12" i="15" l="1"/>
  <c r="I12" i="15" s="1"/>
  <c r="G12" i="15"/>
  <c r="H11" i="15"/>
  <c r="I11" i="15" s="1"/>
  <c r="G11" i="15"/>
  <c r="G7" i="15"/>
  <c r="H7" i="15"/>
  <c r="I7" i="15" s="1"/>
  <c r="H8" i="15"/>
  <c r="I8" i="15" s="1"/>
  <c r="G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SCHUMACHER Britta</author>
  </authors>
  <commentList>
    <comment ref="E1" authorId="0" shapeId="0" xr:uid="{00000000-0006-0000-0100-000001000000}">
      <text>
        <r>
          <rPr>
            <b/>
            <sz val="9"/>
            <color indexed="81"/>
            <rFont val="Tahoma"/>
            <family val="2"/>
          </rPr>
          <t>SCHUMACHER Britta:</t>
        </r>
        <r>
          <rPr>
            <sz val="9"/>
            <color indexed="81"/>
            <rFont val="Tahoma"/>
            <family val="2"/>
          </rPr>
          <t xml:space="preserve">
the MAM programs also include SAM cases recovered from MAM to SAM which adds to the caseload of MAM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SCHUMACHER Britta</author>
  </authors>
  <commentList>
    <comment ref="B1" authorId="0" shapeId="0" xr:uid="{00000000-0006-0000-0300-000001000000}">
      <text>
        <r>
          <rPr>
            <b/>
            <sz val="9"/>
            <color indexed="81"/>
            <rFont val="Tahoma"/>
            <family val="2"/>
          </rPr>
          <t>SCHUMACHER Britta:</t>
        </r>
        <r>
          <rPr>
            <sz val="9"/>
            <color indexed="81"/>
            <rFont val="Tahoma"/>
            <family val="2"/>
          </rPr>
          <t xml:space="preserve">
for our supplies it makes more sense to calculate the  requirements first and then  calculating  the number of cartons / bags etc  because  for certain interventions the  amount / p / day  varies ( see below)</t>
        </r>
      </text>
    </comment>
  </commentList>
</comments>
</file>

<file path=xl/sharedStrings.xml><?xml version="1.0" encoding="utf-8"?>
<sst xmlns="http://schemas.openxmlformats.org/spreadsheetml/2006/main" count="157" uniqueCount="113">
  <si>
    <t>CMAM caseload calculations (SAM and MAM treatment)</t>
  </si>
  <si>
    <t>Children 6-59 months as persentage of total population, %</t>
  </si>
  <si>
    <t>Use proportion of children 6-59 months from the latest demographic survey. If no such data exists, estimate as 20% of the population (in low income countries only)</t>
  </si>
  <si>
    <t>Pregnant and lactating women as persentage of total population, %</t>
  </si>
  <si>
    <t>Use proportion of PLW from the latest demographic survey. If no such data exists, estimate as 5 % of the population (in low income countries only) - see Food and Nutrition Needs in emergencies, Annex 1: 2.4% pregant women, 2.6% lactating women</t>
  </si>
  <si>
    <t>Incident correction factor for SAM</t>
  </si>
  <si>
    <r>
      <t>For a year incidence correction factor is usually taken as 2.6 for SAM (</t>
    </r>
    <r>
      <rPr>
        <sz val="8"/>
        <rFont val="Calibri"/>
        <family val="2"/>
        <scheme val="minor"/>
      </rPr>
      <t>note:  this 2.6 is derived from the Garenne et al. 2009 paper outlining that a common estimate of the average duration of an untreated SAM episode is 7.5 months. Therefore 12 months / 7.5 = 1.6 . The full SAM burden is calcuated as per the followng: population 6-59m x [prevalence + (prevalence x incidence)]; where the incidence is 1.6, the calculation becomes: population 6-59m x [prevalence + (prevalence x 1.6)] which can be simplified to population 6-59m x prevalence x 2.6. This is the formualation used in this sheet.)</t>
    </r>
  </si>
  <si>
    <t>Duration of programme, months</t>
  </si>
  <si>
    <t>The caseload calculation is usually done for a year, however on some occasions (new emergency, shorter term response plan, etc.) it can be done for different duration</t>
  </si>
  <si>
    <t>Incident correction factor for MAM</t>
  </si>
  <si>
    <t>For a year incidence correction factor is usually taken as 2.6 for MAM. This number should be double checked with the cluster partners and adapted to the context when evidence suggests a different figure</t>
  </si>
  <si>
    <t>Expected programme coverage, %</t>
  </si>
  <si>
    <t>This is  mean coverage that is expected to be achieved by the program over the time period. To agree on expected coverage clusters usually take into account current capacity of the partners and their capacity to scale up. If mean coverage for the previous year is known, base your estimates on this number accounting for potential scale up/down.</t>
  </si>
  <si>
    <t>Expected SAM programme coverage, %</t>
  </si>
  <si>
    <t>Expected MAM programme coverage, %</t>
  </si>
  <si>
    <t>Admin 1</t>
  </si>
  <si>
    <t>Admin 2</t>
  </si>
  <si>
    <t>Population per admin 2 as of year you are doing calculations for</t>
  </si>
  <si>
    <t>GAM rate, % (WFH or MUAC, according to your admission criteria)</t>
  </si>
  <si>
    <t>SAM rate, %  (WFH or MUAC, according to your admission criteria)</t>
  </si>
  <si>
    <t>Children 6-59 mo in need of SAM management</t>
  </si>
  <si>
    <t>Cluster targeted caseload for SAM management</t>
  </si>
  <si>
    <t>Children 6-59 mo in need of MAM management</t>
  </si>
  <si>
    <t>Cluster targeted caseload for MAM management</t>
  </si>
  <si>
    <t>Acute malnutrition in PLW, %</t>
  </si>
  <si>
    <t>PLW in need of AM management</t>
  </si>
  <si>
    <t>Cluster targeted caseload for AM treatment in PLW</t>
  </si>
  <si>
    <t>Use Admin 1 names  from the CODs</t>
  </si>
  <si>
    <t>Use Admin 2 names  from the CODs</t>
  </si>
  <si>
    <t>Use data from the latest demographic survey, multiplied by calculated population growth rate for each year since then and taken into account displacement and migration in the target population. It is advisable to make sure that all clusters are using the same total population figures to estimate the caseload</t>
  </si>
  <si>
    <t>Use data from the latest nutrition survey taken into account seasonality. This is usually estimated using a nutritional anthropometry survey (e.g. a SMART survey). It is important that prevalence is estimated for the program's admitting case-definition.</t>
  </si>
  <si>
    <t>Use data from the latest nutrition survey taken into account seasonality. This is usually estimated using a nutritional anthropometry survey (e.g. a SMART survey). It is important that prevalence is estimated for the program's admitting case-definition. If only GAM data are available estimate SAM as 20% of GAM</t>
  </si>
  <si>
    <t>Automatic calculation</t>
  </si>
  <si>
    <t>Use data from the nutrition assessments or screening.  It is important that prevalence is estimated for the program's admitting case-definition.</t>
  </si>
  <si>
    <t>Preventative interventions caseload calculations</t>
  </si>
  <si>
    <t>BSFP</t>
  </si>
  <si>
    <t>[Enter here target population group name (ex. Children 6-23 mo)]</t>
  </si>
  <si>
    <t>Enter on the right proportion of targeted population from the latest demographic survey (%)</t>
  </si>
  <si>
    <t>This is  mean coverage that is expected to be achieved by the program over the time period. To agree on expected coverage clusters usually take into account current capacity and capacity to scale up. If mean coverage for the previous year is known, base your estimates on this number accounting for potential scale up/down.</t>
  </si>
  <si>
    <t>[Enter here activity 2 name (ex. IYCF counselling)]</t>
  </si>
  <si>
    <t>[Enter here target population group name (ex. Children 0-24 mo)]</t>
  </si>
  <si>
    <t>[Enter here activity 1 name (ex. MNPs distribution)]</t>
  </si>
  <si>
    <t>[Enter here target population group name (ex. Children 6-35 mo)]</t>
  </si>
  <si>
    <t>Selected supplies forecasting</t>
  </si>
  <si>
    <r>
      <rPr>
        <b/>
        <sz val="12"/>
        <color theme="5" tint="-0.249977111117893"/>
        <rFont val="Calibri"/>
        <family val="2"/>
        <scheme val="minor"/>
      </rPr>
      <t>Important note:</t>
    </r>
    <r>
      <rPr>
        <b/>
        <sz val="12"/>
        <color theme="1"/>
        <rFont val="Calibri"/>
        <family val="2"/>
        <scheme val="minor"/>
      </rPr>
      <t xml:space="preserve"> the purpose of this supplies calculator is to allow NCCs to oversee how many of the main commodities is needed to cover cluster targets. If it is to be used for programme planning it should be adapted</t>
    </r>
  </si>
  <si>
    <t>For supplies forecasting for the SAM treatment as per UNICEF recommendations, refer to "Nutrition supplies forecast sheet 2012" by UNICEF (available from UNICEF intranet)</t>
  </si>
  <si>
    <t>Programme</t>
  </si>
  <si>
    <t>Target, beneficiaries</t>
  </si>
  <si>
    <t>Supply item</t>
  </si>
  <si>
    <t>Number of items in one carton</t>
  </si>
  <si>
    <t>Number of items per one beneficiary</t>
  </si>
  <si>
    <t>Net weight of 1 carton, kg</t>
  </si>
  <si>
    <t>Total number of supply items needed</t>
  </si>
  <si>
    <t>Total number of cartons needed</t>
  </si>
  <si>
    <t>Total weight (net), Mt</t>
  </si>
  <si>
    <t>Comments and notes</t>
  </si>
  <si>
    <t>SAM treatment (outpatient), children 6-59 mo</t>
  </si>
  <si>
    <t>Therapeutic spread, sachet 92g/CAR-150</t>
  </si>
  <si>
    <t>UNICEF recommended supplies for treatment of one child is 136 sachets +10% leakage, amounting for total 150 sachets (one carton) per one child. Of 100 SAM cases it is expected that 80% will be referred to outpatient treatment and 20 % for inpatient care, that will later be transitioned to outpatient care, hence the supplies are calculated on 100% of the target</t>
  </si>
  <si>
    <t>Inpatient SAM treatment (phase 1), children 0-59 mo</t>
  </si>
  <si>
    <t>F-75 therap.diet,sachet, 102.5g/CAR-120</t>
  </si>
  <si>
    <t xml:space="preserve">UNICEF recommended supplies for treatment of one child is 12 sachets +10% leakage, amounting for total 13 sachets per one child. Of 100% SAM cases it is expected that 80% will be referred to outpatient treatment and 20 % for inpatient care, </t>
  </si>
  <si>
    <t>Inpatient SAM treatment (phase 2), children 0-59 mo</t>
  </si>
  <si>
    <t xml:space="preserve">  F-100 therap. diet, sachet,114g/CAR-90</t>
  </si>
  <si>
    <t xml:space="preserve">The provided calculation is for when inpatient care is followed by outpatient care with RUTF. It estimates the quantity needed to cobver transition and exceptions (children who are anable to take RUTF in phase 2). UNICEF recommended supplies for transitioning phase 2 of one child is 4 sachets +10% leakage, amounting for total 4.5 sachets per one child. Of 100% SAM cases it is expected that 80% will be referred to outpatient treatment and 20 % for inpatient care, </t>
  </si>
  <si>
    <t>MAM treatment, children 6-59 mo</t>
  </si>
  <si>
    <t xml:space="preserve">Supplementary spread,sachet 92g/CAR-150 </t>
  </si>
  <si>
    <t>While ready to use Ready to use LNSs are the standrad in emergencies, it is still possible that  CSB++/WSB++ is provided  /preferred ; Standard  ration would be 200 g /p/day ( includes provision for sharing) ; this needs to be added as an option</t>
  </si>
  <si>
    <t>AM treatment, PLW</t>
  </si>
  <si>
    <t xml:space="preserve">Supercereal (CSB+) /BAG-25kg </t>
  </si>
  <si>
    <t>The standard ration foresees Supercereal   200-250 g / p / d plus 20-25 g oil, amounting for about 15 kg of CSB+  (60% of one 25kg bag) per one woman per treatment</t>
  </si>
  <si>
    <t>BSFP, children</t>
  </si>
  <si>
    <t xml:space="preserve">Supercereal Plus (CSB++)/BAG-1,5KG </t>
  </si>
  <si>
    <t>Enter here number of items per beneficiary (agreed in country)</t>
  </si>
  <si>
    <r>
      <rPr>
        <b/>
        <sz val="12"/>
        <color theme="1"/>
        <rFont val="Calibri"/>
        <family val="2"/>
        <scheme val="minor"/>
      </rPr>
      <t>OR</t>
    </r>
    <r>
      <rPr>
        <sz val="12"/>
        <color theme="1"/>
        <rFont val="Calibri"/>
        <family val="2"/>
        <scheme val="minor"/>
      </rPr>
      <t xml:space="preserve"> Supplementary spread, pot. 325g/CAR-36</t>
    </r>
  </si>
  <si>
    <t>Medium quantity LNS  is usually given in 46 g ( 50 g) sachets / p / day  , however it can vary depending on resourses available</t>
  </si>
  <si>
    <t>IYCF-E (artificial feeding), children 0-5 months</t>
  </si>
  <si>
    <t>Enter here number of target beneficiaries</t>
  </si>
  <si>
    <t>Ready to use infant formula, bottle 200g / pack-6</t>
  </si>
  <si>
    <t>For calculating purposes, an average of 750ml per day of liquid formula is suggested (total 135 liter for 6 months)</t>
  </si>
  <si>
    <r>
      <rPr>
        <b/>
        <sz val="12"/>
        <color theme="1"/>
        <rFont val="Calibri"/>
        <family val="2"/>
        <scheme val="minor"/>
      </rPr>
      <t xml:space="preserve">OR </t>
    </r>
    <r>
      <rPr>
        <sz val="12"/>
        <color theme="1"/>
        <rFont val="Calibri"/>
        <family val="2"/>
        <scheme val="minor"/>
      </rPr>
      <t>Powdered infant formula / CAN 400g</t>
    </r>
  </si>
  <si>
    <t>For calculating purposes, an average of 50 cans with 400g powdered milk is suggested (total 20kg for 6 months).</t>
  </si>
  <si>
    <t>Row Labels</t>
  </si>
  <si>
    <t>Sum of Children 6-59 mo in need of SAM management</t>
  </si>
  <si>
    <t>Sum of Cluster targeted caseload for SAM management</t>
  </si>
  <si>
    <t>Sum of Children 6-59 mo in need of MAM management</t>
  </si>
  <si>
    <t>Sum of Cluster targeted caseload for MAM management</t>
  </si>
  <si>
    <t>Sum of PLW in need of AM management</t>
  </si>
  <si>
    <t>Sum of Cluster targeted caseload for AM treatment in PLW</t>
  </si>
  <si>
    <t>(blank)</t>
  </si>
  <si>
    <t>Grand Total</t>
  </si>
  <si>
    <t>Sum of [Enter here target population group name (ex. Children 6-23 mo)] in need of [Enter here  activity 1 name (ex. BSFP)]</t>
  </si>
  <si>
    <t>Sum of Cluster targeted caseload for [Enter here  activity 1 name (ex. BSFP)]</t>
  </si>
  <si>
    <t>Sum of [Enter here target population group name (ex. Children 0-24 mo)] in need of [Enter here activity 2 name (ex. IYCF counselling)]</t>
  </si>
  <si>
    <t>Sum of Cluster targeted caseload for [Enter here activity 2 name (ex. IYCF counselling)]</t>
  </si>
  <si>
    <t>Sum of [Enter here target population group name (ex. Children 6-35 mo)] in need of [Enter here activity 1 name (ex. MNPs distribution)]</t>
  </si>
  <si>
    <t>Sum of Cluster targeted caseload for [Enter here activity 1 name (ex. MNPs distribution)]</t>
  </si>
  <si>
    <t>Population</t>
  </si>
  <si>
    <t>GAM</t>
  </si>
  <si>
    <t>SAM</t>
  </si>
  <si>
    <t>SAM children in need</t>
  </si>
  <si>
    <t>SAM children target</t>
  </si>
  <si>
    <t>MAM children in need</t>
  </si>
  <si>
    <t>MAM children target</t>
  </si>
  <si>
    <t>PLW AM rate</t>
  </si>
  <si>
    <t>AM PLW in need</t>
  </si>
  <si>
    <t>AM PLW target</t>
  </si>
  <si>
    <t>BSFP in need</t>
  </si>
  <si>
    <t>BSFP target</t>
  </si>
  <si>
    <t>Intervention 1 in need</t>
  </si>
  <si>
    <t>Intervention 1 target</t>
  </si>
  <si>
    <t>Intervention 2 in need</t>
  </si>
  <si>
    <t>Intervention 2 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</si>
</sst>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7">
    <font>
      <sz val="12"/>
      <color theme="1"/>
      <name val="Times New Roman"/>
      <family val="2"/>
    </font>
    <font>
      <sz val="10"/>
      <color theme="1"/>
      <name val="Tahoma"/>
      <family val="2"/>
    </font>
    <font>
      <i/>
      <sz val="10"/>
      <color theme="1"/>
      <name val="Tahoma"/>
      <family val="2"/>
    </font>
    <font>
      <sz val="10"/>
      <name val="Tahoma"/>
      <family val="2"/>
    </font>
    <font>
      <i/>
      <sz val="10"/>
      <name val="Tahoma"/>
      <family val="2"/>
    </font>
    <font>
      <i/>
      <sz val="9"/>
      <name val="Tahoma"/>
      <family val="2"/>
    </font>
    <font>
      <sz val="9"/>
      <name val="Tahoma"/>
      <family val="2"/>
    </font>
    <font>
      <sz val="10"/>
      <color rgb="FFFF0000"/>
      <name val="Tahoma"/>
      <family val="2"/>
    </font>
    <font>
      <i/>
      <sz val="10"/>
      <color theme="0"/>
      <name val="Tahoma"/>
      <family val="2"/>
    </font>
    <font>
      <sz val="10"/>
      <color theme="1"/>
      <name val="Calibri"/>
      <family val="2"/>
      <scheme val="minor"/>
    </font>
    <font>
      <i/>
      <sz val="10"/>
      <name val="Calibri"/>
      <family val="2"/>
      <scheme val="minor"/>
    </font>
    <font>
      <sz val="10"/>
      <name val="Calibri"/>
      <family val="2"/>
      <scheme val="minor"/>
    </font>
    <font>
      <i/>
      <sz val="10"/>
      <color theme="1"/>
      <name val="Calibri"/>
      <family val="2"/>
      <scheme val="minor"/>
    </font>
    <font>
      <i/>
      <sz val="9"/>
      <name val="Calibri"/>
      <family val="2"/>
      <scheme val="minor"/>
    </font>
    <font>
      <sz val="9"/>
      <name val="Calibri"/>
      <family val="2"/>
      <scheme val="minor"/>
    </font>
    <font>
      <b/>
      <sz val="16"/>
      <color rgb="FF0070C0"/>
      <name val="Calibri"/>
      <family val="2"/>
      <scheme val="minor"/>
    </font>
    <font>
      <sz val="8"/>
      <name val="Calibri"/>
      <family val="2"/>
      <scheme val="minor"/>
    </font>
    <font>
      <sz val="12"/>
      <name val="Calibri"/>
      <family val="2"/>
      <scheme val="minor"/>
    </font>
    <font>
      <b/>
      <i/>
      <sz val="10"/>
      <color theme="0"/>
      <name val="Tahoma"/>
      <family val="2"/>
    </font>
    <font>
      <sz val="12"/>
      <color theme="1"/>
      <name val="Calibri"/>
      <family val="2"/>
      <scheme val="minor"/>
    </font>
    <font>
      <b/>
      <sz val="12"/>
      <color theme="1"/>
      <name val="Calibri"/>
      <family val="2"/>
      <scheme val="minor"/>
    </font>
    <font>
      <b/>
      <sz val="12"/>
      <color theme="5" tint="-0.249977111117893"/>
      <name val="Calibri"/>
      <family val="2"/>
      <scheme val="minor"/>
    </font>
    <font>
      <sz val="12"/>
      <color theme="0"/>
      <name val="Calibri"/>
      <family val="2"/>
      <scheme val="minor"/>
    </font>
    <font>
      <sz val="12"/>
      <color rgb="FFFF0000"/>
      <name val="Calibri"/>
      <family val="2"/>
      <scheme val="minor"/>
    </font>
    <font>
      <b/>
      <sz val="12"/>
      <color theme="0"/>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4"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style="thin">
        <color indexed="64"/>
      </bottom>
      <diagonal/>
    </border>
    <border>
      <left style="thin">
        <color rgb="FFFF0000"/>
      </left>
      <right style="thin">
        <color rgb="FFFF0000"/>
      </right>
      <top/>
      <bottom style="thin">
        <color rgb="FFFF0000"/>
      </bottom>
      <diagonal/>
    </border>
    <border>
      <left style="thin">
        <color rgb="FFFF0000"/>
      </left>
      <right/>
      <top/>
      <bottom style="thin">
        <color rgb="FFFF0000"/>
      </bottom>
      <diagonal/>
    </border>
    <border>
      <left/>
      <right style="thin">
        <color rgb="FFFF0000"/>
      </right>
      <top style="thin">
        <color indexed="64"/>
      </top>
      <bottom style="thin">
        <color indexed="64"/>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23">
    <xf numFmtId="0" fontId="0" fillId="0" borderId="0" xfId="0"/>
    <xf numFmtId="0" fontId="1" fillId="0" borderId="0" xfId="0" applyFont="1"/>
    <xf numFmtId="3" fontId="1" fillId="0" borderId="0" xfId="0" applyNumberFormat="1" applyFont="1"/>
    <xf numFmtId="0" fontId="2" fillId="0" borderId="0" xfId="0" applyFont="1" applyAlignment="1">
      <alignment horizontal="center" vertical="center" wrapText="1"/>
    </xf>
    <xf numFmtId="3" fontId="3" fillId="2" borderId="2" xfId="0" applyNumberFormat="1" applyFont="1" applyFill="1" applyBorder="1"/>
    <xf numFmtId="3" fontId="3" fillId="2" borderId="1" xfId="0" applyNumberFormat="1" applyFont="1" applyFill="1" applyBorder="1"/>
    <xf numFmtId="0" fontId="4" fillId="0" borderId="0" xfId="0" applyFont="1" applyFill="1" applyAlignment="1">
      <alignment horizontal="center" vertical="center"/>
    </xf>
    <xf numFmtId="0" fontId="3" fillId="0" borderId="0" xfId="0" applyFont="1"/>
    <xf numFmtId="3" fontId="3" fillId="0" borderId="4" xfId="0" applyNumberFormat="1" applyFont="1" applyBorder="1"/>
    <xf numFmtId="0" fontId="5" fillId="0" borderId="0" xfId="0" applyFont="1" applyFill="1" applyAlignment="1">
      <alignment horizontal="center" vertical="center" wrapText="1"/>
    </xf>
    <xf numFmtId="3" fontId="6"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3" fillId="0" borderId="6" xfId="0" applyNumberFormat="1" applyFont="1" applyBorder="1"/>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Fill="1"/>
    <xf numFmtId="0" fontId="2" fillId="0" borderId="0" xfId="0" applyFont="1" applyFill="1" applyAlignment="1">
      <alignment horizontal="center" vertical="center" wrapText="1"/>
    </xf>
    <xf numFmtId="0" fontId="3" fillId="0" borderId="0" xfId="0" applyFont="1" applyFill="1"/>
    <xf numFmtId="164" fontId="1" fillId="0" borderId="0" xfId="0" applyNumberFormat="1" applyFont="1" applyFill="1" applyBorder="1"/>
    <xf numFmtId="3" fontId="7" fillId="0" borderId="0" xfId="0" applyNumberFormat="1" applyFont="1" applyFill="1" applyBorder="1" applyAlignment="1">
      <alignment vertical="center" wrapText="1"/>
    </xf>
    <xf numFmtId="3" fontId="3" fillId="0" borderId="0" xfId="0" applyNumberFormat="1" applyFont="1" applyFill="1" applyBorder="1" applyAlignment="1">
      <alignment vertical="center" wrapText="1"/>
    </xf>
    <xf numFmtId="0" fontId="8" fillId="4" borderId="1" xfId="0" applyFont="1" applyFill="1" applyBorder="1" applyAlignment="1">
      <alignment horizontal="center" vertical="center" wrapText="1"/>
    </xf>
    <xf numFmtId="164" fontId="1" fillId="0" borderId="9" xfId="0" applyNumberFormat="1" applyFont="1" applyBorder="1"/>
    <xf numFmtId="3" fontId="1" fillId="0" borderId="9" xfId="0" applyNumberFormat="1" applyFont="1" applyBorder="1"/>
    <xf numFmtId="0" fontId="3" fillId="0" borderId="6" xfId="0" applyFont="1" applyFill="1" applyBorder="1" applyAlignment="1">
      <alignment horizontal="left" vertical="center"/>
    </xf>
    <xf numFmtId="0" fontId="3" fillId="0" borderId="4" xfId="0" applyFont="1" applyBorder="1" applyAlignment="1">
      <alignment horizontal="left"/>
    </xf>
    <xf numFmtId="9" fontId="1" fillId="0" borderId="9" xfId="0" applyNumberFormat="1" applyFont="1" applyBorder="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pivotButton="1" applyAlignment="1">
      <alignment wrapText="1"/>
    </xf>
    <xf numFmtId="0" fontId="0" fillId="0" borderId="0" xfId="0" applyAlignment="1">
      <alignment wrapText="1"/>
    </xf>
    <xf numFmtId="0" fontId="0" fillId="0" borderId="0" xfId="0" applyAlignment="1">
      <alignment horizontal="center" wrapText="1"/>
    </xf>
    <xf numFmtId="0" fontId="0" fillId="0" borderId="0" xfId="0" applyNumberFormat="1" applyAlignment="1">
      <alignment horizontal="center"/>
    </xf>
    <xf numFmtId="0" fontId="0" fillId="0" borderId="0" xfId="0" applyAlignment="1">
      <alignment horizontal="center"/>
    </xf>
    <xf numFmtId="0" fontId="9" fillId="0" borderId="0" xfId="0" applyFont="1"/>
    <xf numFmtId="3" fontId="9" fillId="0" borderId="0" xfId="0" applyNumberFormat="1" applyFont="1"/>
    <xf numFmtId="0" fontId="9" fillId="0" borderId="0" xfId="0" applyFont="1" applyFill="1"/>
    <xf numFmtId="0" fontId="10" fillId="4" borderId="1" xfId="0" applyFont="1" applyFill="1" applyBorder="1" applyAlignment="1">
      <alignment horizontal="center" vertical="center" wrapText="1"/>
    </xf>
    <xf numFmtId="164" fontId="9" fillId="0" borderId="4" xfId="0" applyNumberFormat="1" applyFont="1" applyBorder="1"/>
    <xf numFmtId="165" fontId="9" fillId="0" borderId="4" xfId="0" applyNumberFormat="1" applyFont="1" applyBorder="1"/>
    <xf numFmtId="3" fontId="9" fillId="0" borderId="4" xfId="0" applyNumberFormat="1" applyFont="1" applyBorder="1"/>
    <xf numFmtId="9" fontId="9" fillId="0" borderId="4" xfId="0" applyNumberFormat="1" applyFont="1" applyBorder="1"/>
    <xf numFmtId="0" fontId="12" fillId="4" borderId="1" xfId="0"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13" fillId="3" borderId="1" xfId="0"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3" borderId="0" xfId="0" applyFont="1" applyFill="1" applyBorder="1" applyAlignment="1">
      <alignment horizontal="center" vertical="center" wrapText="1"/>
    </xf>
    <xf numFmtId="0" fontId="11" fillId="0" borderId="6" xfId="0" applyFont="1" applyFill="1" applyBorder="1" applyAlignment="1">
      <alignment horizontal="left" vertical="center"/>
    </xf>
    <xf numFmtId="3" fontId="11" fillId="0" borderId="6" xfId="0" applyNumberFormat="1" applyFont="1" applyBorder="1"/>
    <xf numFmtId="164" fontId="9" fillId="0" borderId="6" xfId="0" applyNumberFormat="1" applyFont="1" applyBorder="1"/>
    <xf numFmtId="164" fontId="9" fillId="0" borderId="7" xfId="0" applyNumberFormat="1" applyFont="1" applyBorder="1"/>
    <xf numFmtId="3" fontId="11" fillId="2" borderId="1" xfId="0" applyNumberFormat="1" applyFont="1" applyFill="1" applyBorder="1"/>
    <xf numFmtId="0" fontId="10" fillId="0" borderId="0" xfId="0" applyFont="1" applyFill="1" applyAlignment="1">
      <alignment horizontal="center" vertical="center"/>
    </xf>
    <xf numFmtId="0" fontId="11" fillId="0" borderId="4" xfId="0" applyFont="1" applyBorder="1" applyAlignment="1">
      <alignment horizontal="left"/>
    </xf>
    <xf numFmtId="3" fontId="11" fillId="0" borderId="4" xfId="0" applyNumberFormat="1" applyFont="1" applyBorder="1"/>
    <xf numFmtId="0" fontId="11" fillId="0" borderId="0" xfId="0" applyFont="1" applyFill="1"/>
    <xf numFmtId="0" fontId="11" fillId="0" borderId="0" xfId="0" applyFont="1"/>
    <xf numFmtId="0" fontId="15" fillId="0" borderId="0" xfId="0" applyFont="1"/>
    <xf numFmtId="0" fontId="0" fillId="2" borderId="0" xfId="0" applyFill="1"/>
    <xf numFmtId="0" fontId="19" fillId="0" borderId="0" xfId="0" applyFont="1"/>
    <xf numFmtId="0" fontId="20" fillId="0" borderId="0" xfId="0" applyFont="1"/>
    <xf numFmtId="0" fontId="19" fillId="0" borderId="0" xfId="0" applyFont="1" applyAlignment="1">
      <alignment wrapText="1"/>
    </xf>
    <xf numFmtId="0" fontId="19" fillId="3" borderId="1" xfId="0" applyFont="1" applyFill="1" applyBorder="1"/>
    <xf numFmtId="3" fontId="19" fillId="3" borderId="1" xfId="0" applyNumberFormat="1" applyFont="1" applyFill="1" applyBorder="1"/>
    <xf numFmtId="0" fontId="19" fillId="3" borderId="10" xfId="0" applyFont="1" applyFill="1" applyBorder="1"/>
    <xf numFmtId="3" fontId="19" fillId="3" borderId="10" xfId="0" applyNumberFormat="1" applyFont="1" applyFill="1" applyBorder="1"/>
    <xf numFmtId="0" fontId="19" fillId="3" borderId="3" xfId="0" applyFont="1" applyFill="1" applyBorder="1"/>
    <xf numFmtId="0" fontId="23" fillId="0" borderId="4" xfId="0" applyFont="1" applyBorder="1" applyAlignment="1">
      <alignment wrapText="1"/>
    </xf>
    <xf numFmtId="0" fontId="19" fillId="3" borderId="12" xfId="0" applyFont="1" applyFill="1" applyBorder="1"/>
    <xf numFmtId="0" fontId="19" fillId="3" borderId="14" xfId="0" applyFont="1" applyFill="1" applyBorder="1"/>
    <xf numFmtId="0" fontId="19" fillId="3" borderId="11" xfId="0" applyFont="1" applyFill="1" applyBorder="1"/>
    <xf numFmtId="0" fontId="23" fillId="0" borderId="6" xfId="0" applyFont="1" applyBorder="1" applyAlignment="1">
      <alignment wrapText="1"/>
    </xf>
    <xf numFmtId="0" fontId="19" fillId="3" borderId="15" xfId="0" applyFont="1" applyFill="1" applyBorder="1"/>
    <xf numFmtId="3" fontId="19" fillId="3" borderId="13" xfId="0" applyNumberFormat="1" applyFont="1" applyFill="1" applyBorder="1"/>
    <xf numFmtId="0" fontId="19" fillId="3" borderId="2" xfId="0" applyFont="1" applyFill="1" applyBorder="1"/>
    <xf numFmtId="0" fontId="20" fillId="3" borderId="13" xfId="0" applyFont="1" applyFill="1" applyBorder="1"/>
    <xf numFmtId="3" fontId="19" fillId="3" borderId="2" xfId="0" applyNumberFormat="1" applyFont="1" applyFill="1" applyBorder="1"/>
    <xf numFmtId="0" fontId="22" fillId="7" borderId="20" xfId="0" applyFont="1" applyFill="1" applyBorder="1" applyAlignment="1">
      <alignment horizontal="center" wrapText="1"/>
    </xf>
    <xf numFmtId="0" fontId="22" fillId="7" borderId="21" xfId="0" applyFont="1" applyFill="1" applyBorder="1" applyAlignment="1">
      <alignment horizontal="center" wrapText="1"/>
    </xf>
    <xf numFmtId="0" fontId="22" fillId="7" borderId="22" xfId="0" applyFont="1" applyFill="1" applyBorder="1" applyAlignment="1">
      <alignment horizontal="center" wrapText="1"/>
    </xf>
    <xf numFmtId="0" fontId="24" fillId="7" borderId="20" xfId="0" applyFont="1" applyFill="1" applyBorder="1" applyAlignment="1">
      <alignment horizontal="center" wrapText="1"/>
    </xf>
    <xf numFmtId="0" fontId="24" fillId="7" borderId="21" xfId="0" applyFont="1" applyFill="1" applyBorder="1" applyAlignment="1">
      <alignment horizontal="center" wrapText="1"/>
    </xf>
    <xf numFmtId="3" fontId="20" fillId="3" borderId="19" xfId="0" applyNumberFormat="1" applyFont="1" applyFill="1" applyBorder="1"/>
    <xf numFmtId="3" fontId="20" fillId="3" borderId="2" xfId="0" applyNumberFormat="1" applyFont="1" applyFill="1" applyBorder="1"/>
    <xf numFmtId="3" fontId="20" fillId="3" borderId="16" xfId="0" applyNumberFormat="1" applyFont="1" applyFill="1" applyBorder="1"/>
    <xf numFmtId="3" fontId="20" fillId="3" borderId="1" xfId="0" applyNumberFormat="1" applyFont="1" applyFill="1" applyBorder="1"/>
    <xf numFmtId="3" fontId="20" fillId="3" borderId="17" xfId="0" applyNumberFormat="1" applyFont="1" applyFill="1" applyBorder="1"/>
    <xf numFmtId="3" fontId="20" fillId="3" borderId="18" xfId="0" applyNumberFormat="1" applyFont="1" applyFill="1" applyBorder="1"/>
    <xf numFmtId="166" fontId="19" fillId="3" borderId="12" xfId="0" applyNumberFormat="1" applyFont="1" applyFill="1" applyBorder="1"/>
    <xf numFmtId="3" fontId="20" fillId="3" borderId="12" xfId="0" applyNumberFormat="1" applyFont="1" applyFill="1" applyBorder="1"/>
    <xf numFmtId="3" fontId="20" fillId="3" borderId="3" xfId="0" applyNumberFormat="1" applyFont="1" applyFill="1" applyBorder="1"/>
    <xf numFmtId="0" fontId="19" fillId="3" borderId="1" xfId="0" applyFont="1" applyFill="1" applyBorder="1" applyAlignment="1">
      <alignment wrapText="1"/>
    </xf>
    <xf numFmtId="0" fontId="24" fillId="7" borderId="22" xfId="0" applyFont="1" applyFill="1" applyBorder="1" applyAlignment="1">
      <alignment horizontal="center" wrapText="1"/>
    </xf>
    <xf numFmtId="3" fontId="20" fillId="3" borderId="23" xfId="0" applyNumberFormat="1" applyFont="1" applyFill="1" applyBorder="1"/>
    <xf numFmtId="0" fontId="22" fillId="7" borderId="1" xfId="0" applyFont="1" applyFill="1" applyBorder="1" applyAlignment="1">
      <alignment horizontal="center" wrapText="1"/>
    </xf>
    <xf numFmtId="0" fontId="17" fillId="3" borderId="2" xfId="0" applyFont="1" applyFill="1" applyBorder="1"/>
    <xf numFmtId="164" fontId="9" fillId="0" borderId="4" xfId="0" applyNumberFormat="1" applyFont="1" applyFill="1" applyBorder="1"/>
    <xf numFmtId="0" fontId="10" fillId="0" borderId="0" xfId="0" applyFont="1" applyFill="1" applyBorder="1" applyAlignment="1">
      <alignment horizontal="center" vertical="center" wrapText="1"/>
    </xf>
    <xf numFmtId="9" fontId="9" fillId="0" borderId="0" xfId="0" applyNumberFormat="1" applyFont="1" applyFill="1" applyBorder="1"/>
    <xf numFmtId="0" fontId="23" fillId="3" borderId="1" xfId="0" applyFont="1" applyFill="1" applyBorder="1" applyAlignment="1">
      <alignment wrapText="1"/>
    </xf>
    <xf numFmtId="0" fontId="17" fillId="3" borderId="1" xfId="0" applyFont="1" applyFill="1" applyBorder="1" applyAlignment="1">
      <alignment wrapText="1"/>
    </xf>
    <xf numFmtId="3" fontId="19" fillId="0" borderId="0" xfId="0" applyNumberFormat="1" applyFont="1"/>
    <xf numFmtId="3" fontId="11" fillId="3" borderId="3"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3" fontId="11" fillId="3" borderId="8" xfId="0" applyNumberFormat="1" applyFont="1" applyFill="1" applyBorder="1" applyAlignment="1">
      <alignment horizontal="left" vertical="center" wrapText="1"/>
    </xf>
    <xf numFmtId="0" fontId="11" fillId="0" borderId="0" xfId="0" applyFont="1" applyAlignment="1">
      <alignment wrapText="1"/>
    </xf>
    <xf numFmtId="0" fontId="17" fillId="0" borderId="0" xfId="0" applyFont="1" applyAlignment="1"/>
    <xf numFmtId="3" fontId="11" fillId="3" borderId="1" xfId="0" applyNumberFormat="1" applyFont="1" applyFill="1" applyBorder="1" applyAlignment="1">
      <alignment horizontal="left" vertical="center" wrapText="1"/>
    </xf>
    <xf numFmtId="3" fontId="11" fillId="3" borderId="3"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3" fontId="11" fillId="3" borderId="8" xfId="0" applyNumberFormat="1" applyFont="1" applyFill="1" applyBorder="1" applyAlignment="1">
      <alignment horizontal="left" vertical="center" wrapText="1"/>
    </xf>
    <xf numFmtId="3" fontId="11" fillId="0" borderId="0" xfId="0" applyNumberFormat="1" applyFont="1" applyFill="1" applyBorder="1" applyAlignment="1">
      <alignment horizontal="left" vertical="center" wrapText="1"/>
    </xf>
    <xf numFmtId="0" fontId="18" fillId="5" borderId="1" xfId="0" applyFont="1" applyFill="1" applyBorder="1" applyAlignment="1">
      <alignment horizontal="center" vertical="center" wrapText="1"/>
    </xf>
    <xf numFmtId="3" fontId="3" fillId="3" borderId="1" xfId="0" applyNumberFormat="1" applyFont="1" applyFill="1" applyBorder="1" applyAlignment="1">
      <alignment horizontal="left" vertical="center" wrapText="1"/>
    </xf>
  </cellXfs>
  <cellStyles count="1">
    <cellStyle name="Normal" xfId="0" builtinId="0"/>
  </cellStyles>
  <dxfs count="6">
    <dxf>
      <alignment wrapText="1" readingOrder="0"/>
    </dxf>
    <dxf>
      <alignment wrapText="1" readingOrder="0"/>
    </dxf>
    <dxf>
      <alignment wrapText="1" readingOrder="0"/>
    </dxf>
    <dxf>
      <alignment wrapText="1"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2</xdr:row>
      <xdr:rowOff>95251</xdr:rowOff>
    </xdr:from>
    <xdr:to>
      <xdr:col>12</xdr:col>
      <xdr:colOff>428625</xdr:colOff>
      <xdr:row>25</xdr:row>
      <xdr:rowOff>161926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47650" y="495301"/>
          <a:ext cx="8410575" cy="46672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r>
            <a:rPr lang="en-GB" sz="2400" b="1">
              <a:solidFill>
                <a:srgbClr val="0070C0"/>
              </a:solidFill>
              <a:effectLst/>
              <a:latin typeface="+mn-lt"/>
              <a:ea typeface="+mn-ea"/>
              <a:cs typeface="+mn-cs"/>
            </a:rPr>
            <a:t>Nutrition Cluster Caseload calculation tool, v1.0</a:t>
          </a:r>
        </a:p>
        <a:p>
          <a:endParaRPr lang="en-US" sz="2400" b="1">
            <a:solidFill>
              <a:schemeClr val="accent3">
                <a:lumMod val="50000"/>
              </a:schemeClr>
            </a:solidFill>
            <a:effectLst/>
            <a:latin typeface="+mn-lt"/>
            <a:ea typeface="+mn-ea"/>
            <a:cs typeface="+mn-cs"/>
          </a:endParaRPr>
        </a:p>
        <a:p>
          <a:r>
            <a:rPr lang="en-GB" sz="1100">
              <a:solidFill>
                <a:schemeClr val="dk1"/>
              </a:solidFill>
              <a:effectLst/>
              <a:latin typeface="+mn-lt"/>
              <a:ea typeface="+mn-ea"/>
              <a:cs typeface="+mn-cs"/>
            </a:rPr>
            <a:t>There are four different sheets in the tool:</a:t>
          </a:r>
        </a:p>
        <a:p>
          <a:endParaRPr lang="en-US"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CMAM</a:t>
          </a:r>
          <a:r>
            <a:rPr lang="en-GB" sz="1100">
              <a:solidFill>
                <a:schemeClr val="dk1"/>
              </a:solidFill>
              <a:effectLst/>
              <a:latin typeface="+mn-lt"/>
              <a:ea typeface="+mn-ea"/>
              <a:cs typeface="+mn-cs"/>
            </a:rPr>
            <a:t> – to calculate caseload for SAM and MAM treatment in children 6-59 months and AM treatment in pregnant and lactating women (PLW). The data to be entered per admin 2 level (ex. district, county).</a:t>
          </a:r>
        </a:p>
        <a:p>
          <a:pPr lvl="0"/>
          <a:endParaRPr lang="en-US"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Other interventions</a:t>
          </a:r>
          <a:r>
            <a:rPr lang="en-GB" sz="1100">
              <a:solidFill>
                <a:schemeClr val="dk1"/>
              </a:solidFill>
              <a:effectLst/>
              <a:latin typeface="+mn-lt"/>
              <a:ea typeface="+mn-ea"/>
              <a:cs typeface="+mn-cs"/>
            </a:rPr>
            <a:t> – to calculate caseload for all other Nutrition Cluster interventions such as IYCF counselling, Blanket supplementary feeding programmes, micronutrient supplementation and others. The data to be entered per admin 2 level (ex. district, county).</a:t>
          </a:r>
        </a:p>
        <a:p>
          <a:pPr lvl="0"/>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Selected supplies </a:t>
          </a:r>
          <a:r>
            <a:rPr lang="en-GB" sz="1100">
              <a:solidFill>
                <a:schemeClr val="dk1"/>
              </a:solidFill>
              <a:effectLst/>
              <a:latin typeface="+mn-lt"/>
              <a:ea typeface="+mn-ea"/>
              <a:cs typeface="+mn-cs"/>
            </a:rPr>
            <a:t>– to facilitate estimation of main nutrition supplies (for SAM and MAM treatment, BSFP and artificial feeding).</a:t>
          </a:r>
          <a:endParaRPr lang="en-US">
            <a:effectLst/>
          </a:endParaRPr>
        </a:p>
        <a:p>
          <a:pPr lvl="0"/>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CMAM summary, Other interventions summary</a:t>
          </a:r>
          <a:r>
            <a:rPr lang="en-GB" sz="1100">
              <a:solidFill>
                <a:schemeClr val="dk1"/>
              </a:solidFill>
              <a:effectLst/>
              <a:latin typeface="+mn-lt"/>
              <a:ea typeface="+mn-ea"/>
              <a:cs typeface="+mn-cs"/>
            </a:rPr>
            <a:t> – automatic pivot table to present population in need per admin 1 level (ex. State, Oblast) and grant total for the whole country.</a:t>
          </a:r>
        </a:p>
        <a:p>
          <a:pPr lvl="0"/>
          <a:endParaRPr lang="en-US" sz="1100">
            <a:solidFill>
              <a:schemeClr val="dk1"/>
            </a:solidFill>
            <a:effectLst/>
            <a:latin typeface="+mn-lt"/>
            <a:ea typeface="+mn-ea"/>
            <a:cs typeface="+mn-cs"/>
          </a:endParaRPr>
        </a:p>
        <a:p>
          <a:r>
            <a:rPr lang="en-GB" sz="1100" b="1">
              <a:solidFill>
                <a:srgbClr val="FF0000"/>
              </a:solidFill>
              <a:effectLst/>
              <a:latin typeface="+mn-lt"/>
              <a:ea typeface="+mn-ea"/>
              <a:cs typeface="+mn-cs"/>
            </a:rPr>
            <a:t>Important: </a:t>
          </a:r>
          <a:r>
            <a:rPr lang="en-GB" sz="1100" b="0">
              <a:solidFill>
                <a:srgbClr val="FF0000"/>
              </a:solidFill>
              <a:effectLst/>
              <a:latin typeface="+mn-lt"/>
              <a:ea typeface="+mn-ea"/>
              <a:cs typeface="+mn-cs"/>
            </a:rPr>
            <a:t>You will need to fill in the data in cells with red borders and all calculations will be done automatically.</a:t>
          </a:r>
        </a:p>
        <a:p>
          <a:r>
            <a:rPr lang="en-GB" sz="1100" b="0">
              <a:solidFill>
                <a:srgbClr val="FF0000"/>
              </a:solidFill>
              <a:effectLst/>
              <a:latin typeface="+mn-lt"/>
              <a:ea typeface="+mn-ea"/>
              <a:cs typeface="+mn-cs"/>
            </a:rPr>
            <a:t>                     After any modification on CMAM or</a:t>
          </a:r>
          <a:r>
            <a:rPr lang="en-GB" sz="1100" b="0" baseline="0">
              <a:solidFill>
                <a:srgbClr val="FF0000"/>
              </a:solidFill>
              <a:effectLst/>
              <a:latin typeface="+mn-lt"/>
              <a:ea typeface="+mn-ea"/>
              <a:cs typeface="+mn-cs"/>
            </a:rPr>
            <a:t> Otehr interventions sheet</a:t>
          </a:r>
          <a:r>
            <a:rPr lang="en-GB" sz="1100" b="0">
              <a:solidFill>
                <a:srgbClr val="FF0000"/>
              </a:solidFill>
              <a:effectLst/>
              <a:latin typeface="+mn-lt"/>
              <a:ea typeface="+mn-ea"/>
              <a:cs typeface="+mn-cs"/>
            </a:rPr>
            <a:t>, do not forget to right</a:t>
          </a:r>
          <a:r>
            <a:rPr lang="en-GB" sz="1100" b="0" baseline="0">
              <a:solidFill>
                <a:srgbClr val="FF0000"/>
              </a:solidFill>
              <a:effectLst/>
              <a:latin typeface="+mn-lt"/>
              <a:ea typeface="+mn-ea"/>
              <a:cs typeface="+mn-cs"/>
            </a:rPr>
            <a:t> click on the pivot tables and refresh.</a:t>
          </a:r>
          <a:endParaRPr lang="en-US" sz="1100" b="0">
            <a:solidFill>
              <a:srgbClr val="FF0000"/>
            </a:solidFill>
            <a:effectLst/>
            <a:latin typeface="+mn-lt"/>
            <a:ea typeface="+mn-ea"/>
            <a:cs typeface="+mn-cs"/>
          </a:endParaRPr>
        </a:p>
      </xdr:txBody>
    </xdr:sp>
    <xdr:clientData/>
  </xdr:twoCellAnchor>
  <xdr:twoCellAnchor editAs="oneCell">
    <xdr:from>
      <xdr:col>5</xdr:col>
      <xdr:colOff>419100</xdr:colOff>
      <xdr:row>2</xdr:row>
      <xdr:rowOff>123824</xdr:rowOff>
    </xdr:from>
    <xdr:to>
      <xdr:col>6</xdr:col>
      <xdr:colOff>600075</xdr:colOff>
      <xdr:row>6</xdr:row>
      <xdr:rowOff>188437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848100" y="523874"/>
          <a:ext cx="866775" cy="8647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na Ziolkovska" refreshedDate="42276.641945601848" createdVersion="5" refreshedVersion="5" minRefreshableVersion="3" recordCount="41" xr:uid="{00000000-000A-0000-FFFF-FFFF01000000}">
  <cacheSource type="worksheet">
    <worksheetSource ref="B14:J55" sheet="Other interventions"/>
  </cacheSource>
  <cacheFields count="9">
    <cacheField name="Admin 1" numFmtId="0">
      <sharedItems containsNonDate="0" containsString="0" containsBlank="1" count="1">
        <m/>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Enter here target population group name (ex. Children 6-23 mo)] in need of [Enter here  activity 1 name (ex. BSFP)]" numFmtId="3">
      <sharedItems containsSemiMixedTypes="0" containsString="0" containsNumber="1" containsInteger="1" minValue="0" maxValue="0"/>
    </cacheField>
    <cacheField name="Cluster targeted caseload for [Enter here  activity 1 name (ex. BSFP)]" numFmtId="3">
      <sharedItems containsSemiMixedTypes="0" containsString="0" containsNumber="1" containsInteger="1" minValue="0" maxValue="0"/>
    </cacheField>
    <cacheField name="[Enter here target population group name (ex. Children 0-24 mo)] in need of [Enter here activity 2 name (ex. IYCF counselling)]" numFmtId="3">
      <sharedItems containsSemiMixedTypes="0" containsString="0" containsNumber="1" containsInteger="1" minValue="0" maxValue="0"/>
    </cacheField>
    <cacheField name="Cluster targeted caseload for [Enter here activity 2 name (ex. IYCF counselling)]" numFmtId="3">
      <sharedItems containsSemiMixedTypes="0" containsString="0" containsNumber="1" containsInteger="1" minValue="0" maxValue="0"/>
    </cacheField>
    <cacheField name="[Enter here target population group name (ex. Children 6-35 mo)] in need of [Enter here activity 1 name (ex. MNPs distribution)]" numFmtId="3">
      <sharedItems containsSemiMixedTypes="0" containsString="0" containsNumber="1" containsInteger="1" minValue="0" maxValue="0"/>
    </cacheField>
    <cacheField name="Cluster targeted caseload for [Enter here activity 1 name (ex. MNPs distribution)]"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na Ziolkovska" refreshedDate="42346.372892708336" createdVersion="5" refreshedVersion="5" minRefreshableVersion="3" recordCount="43" xr:uid="{00000000-000A-0000-FFFF-FFFF0D000000}">
  <cacheSource type="worksheet">
    <worksheetSource ref="B12:M55" sheet="CMAM"/>
  </cacheSource>
  <cacheFields count="12">
    <cacheField name="Admin 1" numFmtId="0">
      <sharedItems containsNonDate="0" containsBlank="1" count="3">
        <m/>
        <s v="ZXCZXC" u="1"/>
        <s v="cXZCZ" u="1"/>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GAM rate, % (WFH or MUAC, according to your admission criteria)" numFmtId="164">
      <sharedItems containsNonDate="0" containsString="0" containsBlank="1"/>
    </cacheField>
    <cacheField name="SAM rate, %  (WFH or MUAC, according to your admission criteria)" numFmtId="164">
      <sharedItems containsNonDate="0" containsString="0" containsBlank="1"/>
    </cacheField>
    <cacheField name="Children 6-59 mo in need of SAM management" numFmtId="3">
      <sharedItems containsSemiMixedTypes="0" containsString="0" containsNumber="1" containsInteger="1" minValue="0" maxValue="0"/>
    </cacheField>
    <cacheField name="Cluster targeted caseload for SAM management" numFmtId="3">
      <sharedItems containsSemiMixedTypes="0" containsString="0" containsNumber="1" containsInteger="1" minValue="0" maxValue="0"/>
    </cacheField>
    <cacheField name="Children 6-59 mo in need of MAM management" numFmtId="3">
      <sharedItems containsSemiMixedTypes="0" containsString="0" containsNumber="1" containsInteger="1" minValue="0" maxValue="0"/>
    </cacheField>
    <cacheField name="Cluster targeted caseload for MAM management" numFmtId="3">
      <sharedItems containsSemiMixedTypes="0" containsString="0" containsNumber="1" containsInteger="1" minValue="0" maxValue="0"/>
    </cacheField>
    <cacheField name="Acute malnutrition in PLW, %" numFmtId="164">
      <sharedItems containsNonDate="0" containsString="0" containsBlank="1"/>
    </cacheField>
    <cacheField name="PLW in need of AM management" numFmtId="3">
      <sharedItems containsSemiMixedTypes="0" containsString="0" containsNumber="1" containsInteger="1" minValue="0" maxValue="0"/>
    </cacheField>
    <cacheField name="Cluster targeted caseload for AM treatment in PLW"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2" cacheId="560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6" firstHeaderRow="0" firstDataRow="1" firstDataCol="1"/>
  <pivotFields count="12">
    <pivotField axis="axisRow" showAll="0">
      <items count="4">
        <item m="1" x="2"/>
        <item m="1" x="1"/>
        <item x="0"/>
        <item t="default"/>
      </items>
    </pivotField>
    <pivotField axis="axisRow" showAll="0">
      <items count="2">
        <item x="0"/>
        <item t="default"/>
      </items>
    </pivotField>
    <pivotField showAll="0"/>
    <pivotField showAll="0" defaultSubtotal="0"/>
    <pivotField showAll="0" defaultSubtotal="0"/>
    <pivotField dataField="1" numFmtId="3" showAll="0"/>
    <pivotField dataField="1" numFmtId="3" showAll="0"/>
    <pivotField dataField="1" numFmtId="3" showAll="0"/>
    <pivotField dataField="1" numFmtId="3" showAll="0"/>
    <pivotField showAll="0"/>
    <pivotField dataField="1" numFmtId="3" showAll="0"/>
    <pivotField dataField="1" numFmtId="3" showAll="0"/>
  </pivotFields>
  <rowFields count="2">
    <field x="0"/>
    <field x="1"/>
  </rowFields>
  <rowItems count="3">
    <i>
      <x v="2"/>
    </i>
    <i r="1">
      <x/>
    </i>
    <i t="grand">
      <x/>
    </i>
  </rowItems>
  <colFields count="1">
    <field x="-2"/>
  </colFields>
  <colItems count="6">
    <i>
      <x/>
    </i>
    <i i="1">
      <x v="1"/>
    </i>
    <i i="2">
      <x v="2"/>
    </i>
    <i i="3">
      <x v="3"/>
    </i>
    <i i="4">
      <x v="4"/>
    </i>
    <i i="5">
      <x v="5"/>
    </i>
  </colItems>
  <dataFields count="6">
    <dataField name="Sum of Children 6-59 mo in need of SAM management" fld="5" baseField="0" baseItem="0"/>
    <dataField name="Sum of Cluster targeted caseload for SAM management" fld="6" baseField="0" baseItem="0"/>
    <dataField name="Sum of Children 6-59 mo in need of MAM management" fld="7" baseField="0" baseItem="0"/>
    <dataField name="Sum of Cluster targeted caseload for MAM management" fld="8" baseField="0" baseItem="0"/>
    <dataField name="Sum of PLW in need of AM management" fld="10" baseField="0" baseItem="0"/>
    <dataField name="Sum of Cluster targeted caseload for AM treatment in PLW" fld="11" baseField="0" baseItem="0"/>
  </dataFields>
  <formats count="4">
    <format dxfId="2">
      <pivotArea field="0" type="button" dataOnly="0" labelOnly="1" outline="0" axis="axisRow" fieldPosition="0"/>
    </format>
    <format dxfId="3">
      <pivotArea dataOnly="0" labelOnly="1" outline="0" fieldPosition="0">
        <references count="1">
          <reference field="4294967294" count="6">
            <x v="0"/>
            <x v="1"/>
            <x v="2"/>
            <x v="3"/>
            <x v="4"/>
            <x v="5"/>
          </reference>
        </references>
      </pivotArea>
    </format>
    <format dxfId="4">
      <pivotArea outline="0" collapsedLevelsAreSubtotals="1" fieldPosition="0"/>
    </format>
    <format dxfId="5">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3" cacheId="560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6" firstHeaderRow="0" firstDataRow="1" firstDataCol="1"/>
  <pivotFields count="9">
    <pivotField axis="axisRow" showAll="0">
      <items count="2">
        <item x="0"/>
        <item t="default"/>
      </items>
    </pivotField>
    <pivotField axis="axisRow" showAll="0">
      <items count="2">
        <item x="0"/>
        <item t="default"/>
      </items>
    </pivotField>
    <pivotField showAll="0"/>
    <pivotField dataField="1" numFmtId="3" showAll="0"/>
    <pivotField dataField="1" numFmtId="3" showAll="0"/>
    <pivotField dataField="1" numFmtId="3" showAll="0"/>
    <pivotField dataField="1" numFmtId="3" showAll="0"/>
    <pivotField dataField="1" numFmtId="3" showAll="0"/>
    <pivotField dataField="1" numFmtId="3" showAll="0"/>
  </pivotFields>
  <rowFields count="2">
    <field x="0"/>
    <field x="1"/>
  </rowFields>
  <rowItems count="3">
    <i>
      <x/>
    </i>
    <i r="1">
      <x/>
    </i>
    <i t="grand">
      <x/>
    </i>
  </rowItems>
  <colFields count="1">
    <field x="-2"/>
  </colFields>
  <colItems count="6">
    <i>
      <x/>
    </i>
    <i i="1">
      <x v="1"/>
    </i>
    <i i="2">
      <x v="2"/>
    </i>
    <i i="3">
      <x v="3"/>
    </i>
    <i i="4">
      <x v="4"/>
    </i>
    <i i="5">
      <x v="5"/>
    </i>
  </colItems>
  <dataFields count="6">
    <dataField name="Sum of [Enter here target population group name (ex. Children 6-23 mo)] in need of [Enter here  activity 1 name (ex. BSFP)]" fld="3" baseField="0" baseItem="0"/>
    <dataField name="Sum of Cluster targeted caseload for [Enter here  activity 1 name (ex. BSFP)]" fld="4" baseField="0" baseItem="0"/>
    <dataField name="Sum of [Enter here target population group name (ex. Children 0-24 mo)] in need of [Enter here activity 2 name (ex. IYCF counselling)]" fld="5" baseField="0" baseItem="0"/>
    <dataField name="Sum of Cluster targeted caseload for [Enter here activity 2 name (ex. IYCF counselling)]" fld="6" baseField="0" baseItem="0"/>
    <dataField name="Sum of [Enter here target population group name (ex. Children 6-35 mo)] in need of [Enter here activity 1 name (ex. MNPs distribution)]" fld="7" baseField="0" baseItem="0"/>
    <dataField name="Sum of Cluster targeted caseload for [Enter here activity 1 name (ex. MNPs distribution)]" fld="8" baseField="0" baseItem="0"/>
  </dataFields>
  <formats count="2">
    <format dxfId="0">
      <pivotArea field="0" type="button" dataOnly="0" labelOnly="1" outline="0" axis="axisRow" fieldPosition="0"/>
    </format>
    <format dxfId="1">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
  <sheetViews>
    <sheetView tabSelected="1" workbookViewId="0">
      <selection activeCell="P15" sqref="P15"/>
    </sheetView>
  </sheetViews>
  <sheetFormatPr defaultColWidth="9" defaultRowHeight="15.75"/>
  <cols>
    <col min="1" max="16384" width="9" style="6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AM55"/>
  <sheetViews>
    <sheetView topLeftCell="E14" zoomScaleNormal="100" zoomScalePageLayoutView="80" workbookViewId="0">
      <selection activeCell="I55" sqref="I55"/>
    </sheetView>
  </sheetViews>
  <sheetFormatPr defaultColWidth="7.125" defaultRowHeight="12.75"/>
  <cols>
    <col min="1" max="1" width="2.875" style="38" customWidth="1"/>
    <col min="2" max="2" width="17.125" style="38" customWidth="1"/>
    <col min="3" max="3" width="21.625" style="38" customWidth="1"/>
    <col min="4" max="4" width="25.125" style="39" customWidth="1"/>
    <col min="5" max="6" width="21.875" style="38" customWidth="1"/>
    <col min="7" max="7" width="17.625" style="38" customWidth="1"/>
    <col min="8" max="9" width="17.625" style="39" customWidth="1"/>
    <col min="10" max="10" width="18.25" style="39" customWidth="1"/>
    <col min="11" max="11" width="18.25" style="40" customWidth="1"/>
    <col min="12" max="13" width="15.125" style="40" customWidth="1"/>
    <col min="14" max="39" width="7.125" style="40"/>
    <col min="40" max="16384" width="7.125" style="38"/>
  </cols>
  <sheetData>
    <row r="1" spans="2:39" ht="24.75" customHeight="1">
      <c r="B1" s="66" t="s">
        <v>0</v>
      </c>
    </row>
    <row r="2" spans="2:39" ht="66" customHeight="1">
      <c r="B2" s="41" t="s">
        <v>1</v>
      </c>
      <c r="C2" s="116" t="s">
        <v>2</v>
      </c>
      <c r="D2" s="116"/>
      <c r="E2" s="117"/>
      <c r="F2" s="42">
        <v>0.2</v>
      </c>
      <c r="H2" s="41" t="s">
        <v>3</v>
      </c>
      <c r="I2" s="117" t="s">
        <v>4</v>
      </c>
      <c r="J2" s="118"/>
      <c r="K2" s="119"/>
      <c r="L2" s="105">
        <v>0.05</v>
      </c>
      <c r="M2" s="38"/>
    </row>
    <row r="3" spans="2:39" ht="70.5" customHeight="1">
      <c r="B3" s="41" t="s">
        <v>5</v>
      </c>
      <c r="C3" s="116" t="s">
        <v>6</v>
      </c>
      <c r="D3" s="116"/>
      <c r="E3" s="117"/>
      <c r="F3" s="43">
        <v>2.6</v>
      </c>
      <c r="H3" s="41" t="s">
        <v>7</v>
      </c>
      <c r="I3" s="111" t="s">
        <v>8</v>
      </c>
      <c r="J3" s="112"/>
      <c r="K3" s="113"/>
      <c r="L3" s="44">
        <v>12</v>
      </c>
      <c r="M3" s="38"/>
    </row>
    <row r="4" spans="2:39" ht="37.5" customHeight="1">
      <c r="B4" s="41" t="s">
        <v>9</v>
      </c>
      <c r="C4" s="116" t="s">
        <v>10</v>
      </c>
      <c r="D4" s="116"/>
      <c r="E4" s="117"/>
      <c r="F4" s="43">
        <v>2.6</v>
      </c>
      <c r="H4" s="41" t="s">
        <v>11</v>
      </c>
      <c r="I4" s="116" t="s">
        <v>12</v>
      </c>
      <c r="J4" s="116"/>
      <c r="K4" s="117"/>
      <c r="L4" s="45">
        <v>0.75</v>
      </c>
      <c r="M4" s="38"/>
    </row>
    <row r="5" spans="2:39" ht="60.75" customHeight="1">
      <c r="B5" s="41" t="s">
        <v>7</v>
      </c>
      <c r="C5" s="116" t="s">
        <v>8</v>
      </c>
      <c r="D5" s="116"/>
      <c r="E5" s="117"/>
      <c r="F5" s="44">
        <v>12</v>
      </c>
      <c r="H5" s="106"/>
      <c r="I5" s="120"/>
      <c r="J5" s="120"/>
      <c r="K5" s="120"/>
      <c r="L5" s="107"/>
    </row>
    <row r="6" spans="2:39" ht="51.75" customHeight="1">
      <c r="B6" s="41" t="s">
        <v>13</v>
      </c>
      <c r="C6" s="116" t="s">
        <v>12</v>
      </c>
      <c r="D6" s="116"/>
      <c r="E6" s="117"/>
      <c r="F6" s="45">
        <v>0.75</v>
      </c>
    </row>
    <row r="7" spans="2:39" ht="51.75" customHeight="1">
      <c r="B7" s="41" t="s">
        <v>14</v>
      </c>
      <c r="C7" s="116" t="s">
        <v>12</v>
      </c>
      <c r="D7" s="116"/>
      <c r="E7" s="117"/>
      <c r="F7" s="45">
        <v>0.75</v>
      </c>
      <c r="G7" s="40"/>
    </row>
    <row r="8" spans="2:39" s="65" customFormat="1" ht="18" customHeight="1">
      <c r="B8" s="114"/>
      <c r="C8" s="115"/>
      <c r="D8" s="115"/>
      <c r="E8" s="115"/>
      <c r="F8" s="115"/>
      <c r="G8" s="115"/>
      <c r="H8" s="115"/>
      <c r="I8" s="115"/>
      <c r="J8" s="115"/>
      <c r="K8" s="115"/>
      <c r="L8" s="115"/>
      <c r="M8" s="115"/>
      <c r="N8" s="64"/>
      <c r="O8" s="64"/>
      <c r="P8" s="64"/>
      <c r="Q8" s="64"/>
      <c r="R8" s="64"/>
      <c r="S8" s="64"/>
      <c r="T8" s="64"/>
      <c r="U8" s="64"/>
      <c r="V8" s="64"/>
      <c r="W8" s="64"/>
      <c r="X8" s="64"/>
      <c r="Y8" s="64"/>
      <c r="Z8" s="64"/>
      <c r="AA8" s="64"/>
      <c r="AB8" s="64"/>
      <c r="AC8" s="64"/>
      <c r="AD8" s="64"/>
      <c r="AE8" s="64"/>
      <c r="AF8" s="64"/>
      <c r="AG8" s="64"/>
      <c r="AH8" s="64"/>
      <c r="AI8" s="64"/>
      <c r="AJ8" s="64"/>
      <c r="AK8" s="64"/>
      <c r="AL8" s="64"/>
      <c r="AM8" s="64"/>
    </row>
    <row r="9" spans="2:39" ht="15" customHeight="1"/>
    <row r="10" spans="2:39" s="51" customFormat="1" ht="87.75" customHeight="1">
      <c r="B10" s="46" t="s">
        <v>15</v>
      </c>
      <c r="C10" s="46" t="s">
        <v>16</v>
      </c>
      <c r="D10" s="47" t="s">
        <v>17</v>
      </c>
      <c r="E10" s="46" t="s">
        <v>18</v>
      </c>
      <c r="F10" s="46" t="s">
        <v>19</v>
      </c>
      <c r="G10" s="48" t="s">
        <v>20</v>
      </c>
      <c r="H10" s="49" t="s">
        <v>21</v>
      </c>
      <c r="I10" s="48" t="s">
        <v>22</v>
      </c>
      <c r="J10" s="49" t="s">
        <v>23</v>
      </c>
      <c r="K10" s="46" t="s">
        <v>24</v>
      </c>
      <c r="L10" s="48" t="s">
        <v>25</v>
      </c>
      <c r="M10" s="49" t="s">
        <v>26</v>
      </c>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2:39" s="54" customFormat="1" ht="151.5" customHeight="1">
      <c r="B11" s="52" t="s">
        <v>27</v>
      </c>
      <c r="C11" s="52" t="s">
        <v>28</v>
      </c>
      <c r="D11" s="52" t="s">
        <v>29</v>
      </c>
      <c r="E11" s="53" t="s">
        <v>30</v>
      </c>
      <c r="F11" s="53" t="s">
        <v>31</v>
      </c>
      <c r="G11" s="53" t="s">
        <v>32</v>
      </c>
      <c r="H11" s="53" t="s">
        <v>32</v>
      </c>
      <c r="I11" s="53" t="s">
        <v>32</v>
      </c>
      <c r="J11" s="53" t="s">
        <v>32</v>
      </c>
      <c r="K11" s="53" t="s">
        <v>33</v>
      </c>
      <c r="L11" s="53" t="s">
        <v>32</v>
      </c>
      <c r="M11" s="53" t="s">
        <v>32</v>
      </c>
    </row>
    <row r="12" spans="2:39" s="54" customFormat="1" ht="20.25" hidden="1" customHeight="1">
      <c r="B12" s="55" t="str">
        <f>B10</f>
        <v>Admin 1</v>
      </c>
      <c r="C12" s="55" t="str">
        <f t="shared" ref="C12:M12" si="0">C10</f>
        <v>Admin 2</v>
      </c>
      <c r="D12" s="55" t="str">
        <f t="shared" si="0"/>
        <v>Population per admin 2 as of year you are doing calculations for</v>
      </c>
      <c r="E12" s="55" t="str">
        <f t="shared" si="0"/>
        <v>GAM rate, % (WFH or MUAC, according to your admission criteria)</v>
      </c>
      <c r="F12" s="55" t="str">
        <f t="shared" si="0"/>
        <v>SAM rate, %  (WFH or MUAC, according to your admission criteria)</v>
      </c>
      <c r="G12" s="55" t="str">
        <f t="shared" si="0"/>
        <v>Children 6-59 mo in need of SAM management</v>
      </c>
      <c r="H12" s="55" t="str">
        <f t="shared" si="0"/>
        <v>Cluster targeted caseload for SAM management</v>
      </c>
      <c r="I12" s="55" t="str">
        <f t="shared" si="0"/>
        <v>Children 6-59 mo in need of MAM management</v>
      </c>
      <c r="J12" s="55" t="str">
        <f t="shared" si="0"/>
        <v>Cluster targeted caseload for MAM management</v>
      </c>
      <c r="K12" s="55" t="str">
        <f t="shared" si="0"/>
        <v>Acute malnutrition in PLW, %</v>
      </c>
      <c r="L12" s="55" t="str">
        <f t="shared" si="0"/>
        <v>PLW in need of AM management</v>
      </c>
      <c r="M12" s="55" t="str">
        <f t="shared" si="0"/>
        <v>Cluster targeted caseload for AM treatment in PLW</v>
      </c>
    </row>
    <row r="13" spans="2:39" s="61" customFormat="1">
      <c r="B13" s="56"/>
      <c r="C13" s="56"/>
      <c r="D13" s="57"/>
      <c r="E13" s="58"/>
      <c r="F13" s="59"/>
      <c r="G13" s="60">
        <f>D13*$F$2*$F$3*F13*$F$5/12</f>
        <v>0</v>
      </c>
      <c r="H13" s="60">
        <f t="shared" ref="H13:H18" si="1">G13*$F$6</f>
        <v>0</v>
      </c>
      <c r="I13" s="60">
        <f>D13*$F$2*$F$4*E13*$F$5/12</f>
        <v>0</v>
      </c>
      <c r="J13" s="60">
        <f>I13*$F$7</f>
        <v>0</v>
      </c>
      <c r="K13" s="59"/>
      <c r="L13" s="60">
        <f>D13*$L$2*K13*$L$3/12</f>
        <v>0</v>
      </c>
      <c r="M13" s="60">
        <f>L13*$L$4</f>
        <v>0</v>
      </c>
    </row>
    <row r="14" spans="2:39" s="65" customFormat="1">
      <c r="B14" s="62"/>
      <c r="C14" s="62"/>
      <c r="D14" s="63"/>
      <c r="E14" s="58"/>
      <c r="F14" s="59"/>
      <c r="G14" s="60">
        <f>D14*$F$2*$F$3*F14*$F$5/12</f>
        <v>0</v>
      </c>
      <c r="H14" s="60">
        <f t="shared" si="1"/>
        <v>0</v>
      </c>
      <c r="I14" s="60">
        <f t="shared" ref="I14:I55" si="2">D14*$F$2*$F$4*E14*$F$5/12</f>
        <v>0</v>
      </c>
      <c r="J14" s="60">
        <f t="shared" ref="J13:J18" si="3">I14*$F$7</f>
        <v>0</v>
      </c>
      <c r="K14" s="59"/>
      <c r="L14" s="60">
        <f t="shared" ref="L14:L55" si="4">D14*$L$2*K14*$L$3/12</f>
        <v>0</v>
      </c>
      <c r="M14" s="60">
        <f t="shared" ref="M14:M55" si="5">L14*$L$4</f>
        <v>0</v>
      </c>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row>
    <row r="15" spans="2:39" s="65" customFormat="1">
      <c r="B15" s="62"/>
      <c r="C15" s="62"/>
      <c r="D15" s="63"/>
      <c r="E15" s="58"/>
      <c r="F15" s="59"/>
      <c r="G15" s="60">
        <f>D15*$F$2*$F$3*F15*$F$5/12</f>
        <v>0</v>
      </c>
      <c r="H15" s="60">
        <f t="shared" si="1"/>
        <v>0</v>
      </c>
      <c r="I15" s="60">
        <f t="shared" si="2"/>
        <v>0</v>
      </c>
      <c r="J15" s="60">
        <f t="shared" si="3"/>
        <v>0</v>
      </c>
      <c r="K15" s="59"/>
      <c r="L15" s="60">
        <f>D15*$L$2*K15*$L$3/12</f>
        <v>0</v>
      </c>
      <c r="M15" s="60">
        <f t="shared" si="5"/>
        <v>0</v>
      </c>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row>
    <row r="16" spans="2:39" s="65" customFormat="1">
      <c r="B16" s="62"/>
      <c r="C16" s="62"/>
      <c r="D16" s="63"/>
      <c r="E16" s="58"/>
      <c r="F16" s="59"/>
      <c r="G16" s="60">
        <f>D16*$F$2*$F$3*F16*$F$5/12</f>
        <v>0</v>
      </c>
      <c r="H16" s="60">
        <f t="shared" si="1"/>
        <v>0</v>
      </c>
      <c r="I16" s="60">
        <f t="shared" si="2"/>
        <v>0</v>
      </c>
      <c r="J16" s="60">
        <f t="shared" si="3"/>
        <v>0</v>
      </c>
      <c r="K16" s="59"/>
      <c r="L16" s="60">
        <f t="shared" si="4"/>
        <v>0</v>
      </c>
      <c r="M16" s="60">
        <f t="shared" si="5"/>
        <v>0</v>
      </c>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row>
    <row r="17" spans="2:39" s="65" customFormat="1">
      <c r="B17" s="62"/>
      <c r="C17" s="62"/>
      <c r="D17" s="63"/>
      <c r="E17" s="58"/>
      <c r="F17" s="59"/>
      <c r="G17" s="60">
        <f t="shared" ref="G17:G50" si="6">D17*$F$2*$F$3*F17*$F$5/12</f>
        <v>0</v>
      </c>
      <c r="H17" s="60">
        <f t="shared" si="1"/>
        <v>0</v>
      </c>
      <c r="I17" s="60">
        <f t="shared" si="2"/>
        <v>0</v>
      </c>
      <c r="J17" s="60">
        <f t="shared" si="3"/>
        <v>0</v>
      </c>
      <c r="K17" s="59"/>
      <c r="L17" s="60">
        <f t="shared" si="4"/>
        <v>0</v>
      </c>
      <c r="M17" s="60">
        <f t="shared" si="5"/>
        <v>0</v>
      </c>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row>
    <row r="18" spans="2:39" s="65" customFormat="1">
      <c r="B18" s="62"/>
      <c r="C18" s="62"/>
      <c r="D18" s="63"/>
      <c r="E18" s="58"/>
      <c r="F18" s="59"/>
      <c r="G18" s="60">
        <f t="shared" si="6"/>
        <v>0</v>
      </c>
      <c r="H18" s="60">
        <f t="shared" si="1"/>
        <v>0</v>
      </c>
      <c r="I18" s="60">
        <f t="shared" si="2"/>
        <v>0</v>
      </c>
      <c r="J18" s="60">
        <f t="shared" si="3"/>
        <v>0</v>
      </c>
      <c r="K18" s="59"/>
      <c r="L18" s="60">
        <f t="shared" si="4"/>
        <v>0</v>
      </c>
      <c r="M18" s="60">
        <f t="shared" si="5"/>
        <v>0</v>
      </c>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row>
    <row r="19" spans="2:39" s="65" customFormat="1">
      <c r="B19" s="62"/>
      <c r="C19" s="62"/>
      <c r="D19" s="63"/>
      <c r="E19" s="58"/>
      <c r="F19" s="59"/>
      <c r="G19" s="60">
        <f t="shared" ref="G19:G37" si="7">D19*$F$2*$F$3*F19*$F$5/12</f>
        <v>0</v>
      </c>
      <c r="H19" s="60">
        <f t="shared" ref="H19:H37" si="8">G19*$F$6</f>
        <v>0</v>
      </c>
      <c r="I19" s="60">
        <f t="shared" si="2"/>
        <v>0</v>
      </c>
      <c r="J19" s="60">
        <f t="shared" ref="J19:J37" si="9">I19*$F$7</f>
        <v>0</v>
      </c>
      <c r="K19" s="59"/>
      <c r="L19" s="60">
        <f t="shared" si="4"/>
        <v>0</v>
      </c>
      <c r="M19" s="60">
        <f t="shared" si="5"/>
        <v>0</v>
      </c>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row>
    <row r="20" spans="2:39" s="65" customFormat="1">
      <c r="B20" s="62"/>
      <c r="C20" s="62"/>
      <c r="D20" s="63"/>
      <c r="E20" s="58"/>
      <c r="F20" s="59"/>
      <c r="G20" s="60">
        <f t="shared" si="7"/>
        <v>0</v>
      </c>
      <c r="H20" s="60">
        <f t="shared" si="8"/>
        <v>0</v>
      </c>
      <c r="I20" s="60">
        <f t="shared" si="2"/>
        <v>0</v>
      </c>
      <c r="J20" s="60">
        <f t="shared" si="9"/>
        <v>0</v>
      </c>
      <c r="K20" s="59"/>
      <c r="L20" s="60">
        <f t="shared" si="4"/>
        <v>0</v>
      </c>
      <c r="M20" s="60">
        <f t="shared" si="5"/>
        <v>0</v>
      </c>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row>
    <row r="21" spans="2:39" s="65" customFormat="1">
      <c r="B21" s="62"/>
      <c r="C21" s="62"/>
      <c r="D21" s="63"/>
      <c r="E21" s="58"/>
      <c r="F21" s="59"/>
      <c r="G21" s="60">
        <f t="shared" si="7"/>
        <v>0</v>
      </c>
      <c r="H21" s="60">
        <f t="shared" si="8"/>
        <v>0</v>
      </c>
      <c r="I21" s="60">
        <f t="shared" si="2"/>
        <v>0</v>
      </c>
      <c r="J21" s="60">
        <f t="shared" si="9"/>
        <v>0</v>
      </c>
      <c r="K21" s="59"/>
      <c r="L21" s="60">
        <f t="shared" si="4"/>
        <v>0</v>
      </c>
      <c r="M21" s="60">
        <f t="shared" si="5"/>
        <v>0</v>
      </c>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row>
    <row r="22" spans="2:39" s="65" customFormat="1">
      <c r="B22" s="62"/>
      <c r="C22" s="62"/>
      <c r="D22" s="63"/>
      <c r="E22" s="58"/>
      <c r="F22" s="59"/>
      <c r="G22" s="60">
        <f t="shared" si="7"/>
        <v>0</v>
      </c>
      <c r="H22" s="60">
        <f t="shared" si="8"/>
        <v>0</v>
      </c>
      <c r="I22" s="60">
        <f t="shared" si="2"/>
        <v>0</v>
      </c>
      <c r="J22" s="60">
        <f t="shared" si="9"/>
        <v>0</v>
      </c>
      <c r="K22" s="59"/>
      <c r="L22" s="60">
        <f t="shared" si="4"/>
        <v>0</v>
      </c>
      <c r="M22" s="60">
        <f t="shared" si="5"/>
        <v>0</v>
      </c>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row>
    <row r="23" spans="2:39" s="65" customFormat="1">
      <c r="B23" s="62"/>
      <c r="C23" s="62"/>
      <c r="D23" s="63"/>
      <c r="E23" s="58"/>
      <c r="F23" s="59"/>
      <c r="G23" s="60">
        <f t="shared" si="7"/>
        <v>0</v>
      </c>
      <c r="H23" s="60">
        <f t="shared" si="8"/>
        <v>0</v>
      </c>
      <c r="I23" s="60">
        <f t="shared" si="2"/>
        <v>0</v>
      </c>
      <c r="J23" s="60">
        <f t="shared" si="9"/>
        <v>0</v>
      </c>
      <c r="K23" s="59"/>
      <c r="L23" s="60">
        <f t="shared" si="4"/>
        <v>0</v>
      </c>
      <c r="M23" s="60">
        <f t="shared" si="5"/>
        <v>0</v>
      </c>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row>
    <row r="24" spans="2:39" s="65" customFormat="1">
      <c r="B24" s="62"/>
      <c r="C24" s="62"/>
      <c r="D24" s="63"/>
      <c r="E24" s="58"/>
      <c r="F24" s="59"/>
      <c r="G24" s="60">
        <f t="shared" si="7"/>
        <v>0</v>
      </c>
      <c r="H24" s="60">
        <f t="shared" si="8"/>
        <v>0</v>
      </c>
      <c r="I24" s="60">
        <f t="shared" si="2"/>
        <v>0</v>
      </c>
      <c r="J24" s="60">
        <f t="shared" si="9"/>
        <v>0</v>
      </c>
      <c r="K24" s="59"/>
      <c r="L24" s="60">
        <f t="shared" si="4"/>
        <v>0</v>
      </c>
      <c r="M24" s="60">
        <f t="shared" si="5"/>
        <v>0</v>
      </c>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row>
    <row r="25" spans="2:39" s="65" customFormat="1">
      <c r="B25" s="62"/>
      <c r="C25" s="62"/>
      <c r="D25" s="63"/>
      <c r="E25" s="58"/>
      <c r="F25" s="59"/>
      <c r="G25" s="60">
        <f t="shared" si="7"/>
        <v>0</v>
      </c>
      <c r="H25" s="60">
        <f t="shared" si="8"/>
        <v>0</v>
      </c>
      <c r="I25" s="60">
        <f t="shared" si="2"/>
        <v>0</v>
      </c>
      <c r="J25" s="60">
        <f t="shared" si="9"/>
        <v>0</v>
      </c>
      <c r="K25" s="59"/>
      <c r="L25" s="60">
        <f t="shared" si="4"/>
        <v>0</v>
      </c>
      <c r="M25" s="60">
        <f t="shared" si="5"/>
        <v>0</v>
      </c>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row>
    <row r="26" spans="2:39" s="65" customFormat="1">
      <c r="B26" s="62"/>
      <c r="C26" s="62"/>
      <c r="D26" s="63"/>
      <c r="E26" s="58"/>
      <c r="F26" s="59"/>
      <c r="G26" s="60">
        <f t="shared" si="7"/>
        <v>0</v>
      </c>
      <c r="H26" s="60">
        <f t="shared" si="8"/>
        <v>0</v>
      </c>
      <c r="I26" s="60">
        <f t="shared" si="2"/>
        <v>0</v>
      </c>
      <c r="J26" s="60">
        <f t="shared" si="9"/>
        <v>0</v>
      </c>
      <c r="K26" s="59"/>
      <c r="L26" s="60">
        <f t="shared" si="4"/>
        <v>0</v>
      </c>
      <c r="M26" s="60">
        <f t="shared" si="5"/>
        <v>0</v>
      </c>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2:39" s="65" customFormat="1">
      <c r="B27" s="62"/>
      <c r="C27" s="62"/>
      <c r="D27" s="63"/>
      <c r="E27" s="58"/>
      <c r="F27" s="59"/>
      <c r="G27" s="60">
        <f t="shared" si="7"/>
        <v>0</v>
      </c>
      <c r="H27" s="60">
        <f t="shared" si="8"/>
        <v>0</v>
      </c>
      <c r="I27" s="60">
        <f t="shared" si="2"/>
        <v>0</v>
      </c>
      <c r="J27" s="60">
        <f t="shared" si="9"/>
        <v>0</v>
      </c>
      <c r="K27" s="59"/>
      <c r="L27" s="60">
        <f t="shared" si="4"/>
        <v>0</v>
      </c>
      <c r="M27" s="60">
        <f t="shared" si="5"/>
        <v>0</v>
      </c>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spans="2:39" s="65" customFormat="1">
      <c r="B28" s="62"/>
      <c r="C28" s="62"/>
      <c r="D28" s="63"/>
      <c r="E28" s="58"/>
      <c r="F28" s="59"/>
      <c r="G28" s="60">
        <f t="shared" si="7"/>
        <v>0</v>
      </c>
      <c r="H28" s="60">
        <f t="shared" si="8"/>
        <v>0</v>
      </c>
      <c r="I28" s="60">
        <f t="shared" si="2"/>
        <v>0</v>
      </c>
      <c r="J28" s="60">
        <f t="shared" si="9"/>
        <v>0</v>
      </c>
      <c r="K28" s="59"/>
      <c r="L28" s="60">
        <f t="shared" si="4"/>
        <v>0</v>
      </c>
      <c r="M28" s="60">
        <f t="shared" si="5"/>
        <v>0</v>
      </c>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row>
    <row r="29" spans="2:39" s="65" customFormat="1">
      <c r="B29" s="62"/>
      <c r="C29" s="62"/>
      <c r="D29" s="63"/>
      <c r="E29" s="58"/>
      <c r="F29" s="59"/>
      <c r="G29" s="60">
        <f t="shared" si="7"/>
        <v>0</v>
      </c>
      <c r="H29" s="60">
        <f t="shared" si="8"/>
        <v>0</v>
      </c>
      <c r="I29" s="60">
        <f t="shared" si="2"/>
        <v>0</v>
      </c>
      <c r="J29" s="60">
        <f t="shared" si="9"/>
        <v>0</v>
      </c>
      <c r="K29" s="59"/>
      <c r="L29" s="60">
        <f t="shared" si="4"/>
        <v>0</v>
      </c>
      <c r="M29" s="60">
        <f t="shared" si="5"/>
        <v>0</v>
      </c>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row>
    <row r="30" spans="2:39" s="65" customFormat="1">
      <c r="B30" s="62"/>
      <c r="C30" s="62"/>
      <c r="D30" s="63"/>
      <c r="E30" s="58"/>
      <c r="F30" s="59"/>
      <c r="G30" s="60">
        <f t="shared" si="7"/>
        <v>0</v>
      </c>
      <c r="H30" s="60">
        <f t="shared" si="8"/>
        <v>0</v>
      </c>
      <c r="I30" s="60">
        <f t="shared" si="2"/>
        <v>0</v>
      </c>
      <c r="J30" s="60">
        <f t="shared" si="9"/>
        <v>0</v>
      </c>
      <c r="K30" s="59"/>
      <c r="L30" s="60">
        <f t="shared" si="4"/>
        <v>0</v>
      </c>
      <c r="M30" s="60">
        <f t="shared" si="5"/>
        <v>0</v>
      </c>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row>
    <row r="31" spans="2:39" s="65" customFormat="1">
      <c r="B31" s="62"/>
      <c r="C31" s="62"/>
      <c r="D31" s="63"/>
      <c r="E31" s="58"/>
      <c r="F31" s="59"/>
      <c r="G31" s="60">
        <f t="shared" si="7"/>
        <v>0</v>
      </c>
      <c r="H31" s="60">
        <f t="shared" si="8"/>
        <v>0</v>
      </c>
      <c r="I31" s="60">
        <f t="shared" si="2"/>
        <v>0</v>
      </c>
      <c r="J31" s="60">
        <f t="shared" si="9"/>
        <v>0</v>
      </c>
      <c r="K31" s="59"/>
      <c r="L31" s="60">
        <f t="shared" si="4"/>
        <v>0</v>
      </c>
      <c r="M31" s="60">
        <f t="shared" si="5"/>
        <v>0</v>
      </c>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row>
    <row r="32" spans="2:39" s="65" customFormat="1">
      <c r="B32" s="62"/>
      <c r="C32" s="62"/>
      <c r="D32" s="63"/>
      <c r="E32" s="58"/>
      <c r="F32" s="59"/>
      <c r="G32" s="60">
        <f t="shared" si="7"/>
        <v>0</v>
      </c>
      <c r="H32" s="60">
        <f t="shared" si="8"/>
        <v>0</v>
      </c>
      <c r="I32" s="60">
        <f t="shared" si="2"/>
        <v>0</v>
      </c>
      <c r="J32" s="60">
        <f t="shared" si="9"/>
        <v>0</v>
      </c>
      <c r="K32" s="59"/>
      <c r="L32" s="60">
        <f t="shared" si="4"/>
        <v>0</v>
      </c>
      <c r="M32" s="60">
        <f t="shared" si="5"/>
        <v>0</v>
      </c>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row>
    <row r="33" spans="2:39" s="65" customFormat="1">
      <c r="B33" s="62"/>
      <c r="C33" s="62"/>
      <c r="D33" s="63"/>
      <c r="E33" s="58"/>
      <c r="F33" s="59"/>
      <c r="G33" s="60">
        <f t="shared" si="7"/>
        <v>0</v>
      </c>
      <c r="H33" s="60">
        <f t="shared" si="8"/>
        <v>0</v>
      </c>
      <c r="I33" s="60">
        <f t="shared" si="2"/>
        <v>0</v>
      </c>
      <c r="J33" s="60">
        <f t="shared" si="9"/>
        <v>0</v>
      </c>
      <c r="K33" s="59"/>
      <c r="L33" s="60">
        <f t="shared" si="4"/>
        <v>0</v>
      </c>
      <c r="M33" s="60">
        <f t="shared" si="5"/>
        <v>0</v>
      </c>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row>
    <row r="34" spans="2:39" s="65" customFormat="1">
      <c r="B34" s="62"/>
      <c r="C34" s="62"/>
      <c r="D34" s="63"/>
      <c r="E34" s="58"/>
      <c r="F34" s="59"/>
      <c r="G34" s="60">
        <f t="shared" si="7"/>
        <v>0</v>
      </c>
      <c r="H34" s="60">
        <f t="shared" si="8"/>
        <v>0</v>
      </c>
      <c r="I34" s="60">
        <f t="shared" si="2"/>
        <v>0</v>
      </c>
      <c r="J34" s="60">
        <f t="shared" si="9"/>
        <v>0</v>
      </c>
      <c r="K34" s="59"/>
      <c r="L34" s="60">
        <f t="shared" si="4"/>
        <v>0</v>
      </c>
      <c r="M34" s="60">
        <f t="shared" si="5"/>
        <v>0</v>
      </c>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row>
    <row r="35" spans="2:39" s="65" customFormat="1">
      <c r="B35" s="62"/>
      <c r="C35" s="62"/>
      <c r="D35" s="63"/>
      <c r="E35" s="58"/>
      <c r="F35" s="59"/>
      <c r="G35" s="60">
        <f t="shared" si="7"/>
        <v>0</v>
      </c>
      <c r="H35" s="60">
        <f t="shared" si="8"/>
        <v>0</v>
      </c>
      <c r="I35" s="60">
        <f t="shared" si="2"/>
        <v>0</v>
      </c>
      <c r="J35" s="60">
        <f t="shared" si="9"/>
        <v>0</v>
      </c>
      <c r="K35" s="59"/>
      <c r="L35" s="60">
        <f t="shared" si="4"/>
        <v>0</v>
      </c>
      <c r="M35" s="60">
        <f t="shared" si="5"/>
        <v>0</v>
      </c>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row>
    <row r="36" spans="2:39" s="65" customFormat="1">
      <c r="B36" s="62"/>
      <c r="C36" s="62"/>
      <c r="D36" s="63"/>
      <c r="E36" s="58"/>
      <c r="F36" s="59"/>
      <c r="G36" s="60">
        <f t="shared" si="7"/>
        <v>0</v>
      </c>
      <c r="H36" s="60">
        <f t="shared" si="8"/>
        <v>0</v>
      </c>
      <c r="I36" s="60">
        <f t="shared" si="2"/>
        <v>0</v>
      </c>
      <c r="J36" s="60">
        <f t="shared" si="9"/>
        <v>0</v>
      </c>
      <c r="K36" s="59"/>
      <c r="L36" s="60">
        <f t="shared" si="4"/>
        <v>0</v>
      </c>
      <c r="M36" s="60">
        <f t="shared" si="5"/>
        <v>0</v>
      </c>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row>
    <row r="37" spans="2:39" s="65" customFormat="1">
      <c r="B37" s="62"/>
      <c r="C37" s="62"/>
      <c r="D37" s="63"/>
      <c r="E37" s="58"/>
      <c r="F37" s="59"/>
      <c r="G37" s="60">
        <f t="shared" si="7"/>
        <v>0</v>
      </c>
      <c r="H37" s="60">
        <f t="shared" si="8"/>
        <v>0</v>
      </c>
      <c r="I37" s="60">
        <f t="shared" si="2"/>
        <v>0</v>
      </c>
      <c r="J37" s="60">
        <f t="shared" si="9"/>
        <v>0</v>
      </c>
      <c r="K37" s="59"/>
      <c r="L37" s="60">
        <f t="shared" si="4"/>
        <v>0</v>
      </c>
      <c r="M37" s="60">
        <f t="shared" si="5"/>
        <v>0</v>
      </c>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row>
    <row r="38" spans="2:39" s="65" customFormat="1">
      <c r="B38" s="62"/>
      <c r="C38" s="62"/>
      <c r="D38" s="63"/>
      <c r="E38" s="58"/>
      <c r="F38" s="59"/>
      <c r="G38" s="60">
        <f t="shared" si="6"/>
        <v>0</v>
      </c>
      <c r="H38" s="60">
        <f t="shared" ref="H38:H55" si="10">G38*$F$6</f>
        <v>0</v>
      </c>
      <c r="I38" s="60">
        <f t="shared" si="2"/>
        <v>0</v>
      </c>
      <c r="J38" s="60">
        <f t="shared" ref="J38:J55" si="11">I38*$F$7</f>
        <v>0</v>
      </c>
      <c r="K38" s="59"/>
      <c r="L38" s="60">
        <f t="shared" si="4"/>
        <v>0</v>
      </c>
      <c r="M38" s="60">
        <f t="shared" si="5"/>
        <v>0</v>
      </c>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row>
    <row r="39" spans="2:39" s="65" customFormat="1">
      <c r="B39" s="62"/>
      <c r="C39" s="62"/>
      <c r="D39" s="63"/>
      <c r="E39" s="58"/>
      <c r="F39" s="59"/>
      <c r="G39" s="60">
        <f t="shared" si="6"/>
        <v>0</v>
      </c>
      <c r="H39" s="60">
        <f t="shared" si="10"/>
        <v>0</v>
      </c>
      <c r="I39" s="60">
        <f t="shared" si="2"/>
        <v>0</v>
      </c>
      <c r="J39" s="60">
        <f t="shared" si="11"/>
        <v>0</v>
      </c>
      <c r="K39" s="59"/>
      <c r="L39" s="60">
        <f t="shared" si="4"/>
        <v>0</v>
      </c>
      <c r="M39" s="60">
        <f t="shared" si="5"/>
        <v>0</v>
      </c>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row>
    <row r="40" spans="2:39" s="65" customFormat="1">
      <c r="B40" s="62"/>
      <c r="C40" s="62"/>
      <c r="D40" s="63"/>
      <c r="E40" s="58"/>
      <c r="F40" s="59"/>
      <c r="G40" s="60">
        <f t="shared" si="6"/>
        <v>0</v>
      </c>
      <c r="H40" s="60">
        <f t="shared" si="10"/>
        <v>0</v>
      </c>
      <c r="I40" s="60">
        <f t="shared" si="2"/>
        <v>0</v>
      </c>
      <c r="J40" s="60">
        <f t="shared" si="11"/>
        <v>0</v>
      </c>
      <c r="K40" s="59"/>
      <c r="L40" s="60">
        <f t="shared" si="4"/>
        <v>0</v>
      </c>
      <c r="M40" s="60">
        <f t="shared" si="5"/>
        <v>0</v>
      </c>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row>
    <row r="41" spans="2:39" s="65" customFormat="1">
      <c r="B41" s="62"/>
      <c r="C41" s="62"/>
      <c r="D41" s="63"/>
      <c r="E41" s="58"/>
      <c r="F41" s="59"/>
      <c r="G41" s="60">
        <f t="shared" si="6"/>
        <v>0</v>
      </c>
      <c r="H41" s="60">
        <f t="shared" si="10"/>
        <v>0</v>
      </c>
      <c r="I41" s="60">
        <f t="shared" si="2"/>
        <v>0</v>
      </c>
      <c r="J41" s="60">
        <f t="shared" si="11"/>
        <v>0</v>
      </c>
      <c r="K41" s="59"/>
      <c r="L41" s="60">
        <f t="shared" si="4"/>
        <v>0</v>
      </c>
      <c r="M41" s="60">
        <f t="shared" si="5"/>
        <v>0</v>
      </c>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row>
    <row r="42" spans="2:39" s="65" customFormat="1">
      <c r="B42" s="62"/>
      <c r="C42" s="62"/>
      <c r="D42" s="63"/>
      <c r="E42" s="58"/>
      <c r="F42" s="59"/>
      <c r="G42" s="60">
        <f t="shared" si="6"/>
        <v>0</v>
      </c>
      <c r="H42" s="60">
        <f t="shared" si="10"/>
        <v>0</v>
      </c>
      <c r="I42" s="60">
        <f t="shared" si="2"/>
        <v>0</v>
      </c>
      <c r="J42" s="60">
        <f t="shared" si="11"/>
        <v>0</v>
      </c>
      <c r="K42" s="59"/>
      <c r="L42" s="60">
        <f t="shared" si="4"/>
        <v>0</v>
      </c>
      <c r="M42" s="60">
        <f t="shared" si="5"/>
        <v>0</v>
      </c>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row>
    <row r="43" spans="2:39" s="65" customFormat="1">
      <c r="B43" s="62"/>
      <c r="C43" s="62"/>
      <c r="D43" s="63"/>
      <c r="E43" s="58"/>
      <c r="F43" s="59"/>
      <c r="G43" s="60">
        <f t="shared" si="6"/>
        <v>0</v>
      </c>
      <c r="H43" s="60">
        <f t="shared" si="10"/>
        <v>0</v>
      </c>
      <c r="I43" s="60">
        <f t="shared" si="2"/>
        <v>0</v>
      </c>
      <c r="J43" s="60">
        <f t="shared" si="11"/>
        <v>0</v>
      </c>
      <c r="K43" s="59"/>
      <c r="L43" s="60">
        <f t="shared" si="4"/>
        <v>0</v>
      </c>
      <c r="M43" s="60">
        <f t="shared" si="5"/>
        <v>0</v>
      </c>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row>
    <row r="44" spans="2:39" s="65" customFormat="1">
      <c r="B44" s="62"/>
      <c r="C44" s="62"/>
      <c r="D44" s="63"/>
      <c r="E44" s="58"/>
      <c r="F44" s="59"/>
      <c r="G44" s="60">
        <f t="shared" si="6"/>
        <v>0</v>
      </c>
      <c r="H44" s="60">
        <f t="shared" si="10"/>
        <v>0</v>
      </c>
      <c r="I44" s="60">
        <f t="shared" si="2"/>
        <v>0</v>
      </c>
      <c r="J44" s="60">
        <f t="shared" si="11"/>
        <v>0</v>
      </c>
      <c r="K44" s="59"/>
      <c r="L44" s="60">
        <f t="shared" si="4"/>
        <v>0</v>
      </c>
      <c r="M44" s="60">
        <f t="shared" si="5"/>
        <v>0</v>
      </c>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row>
    <row r="45" spans="2:39" s="65" customFormat="1">
      <c r="B45" s="62"/>
      <c r="C45" s="62"/>
      <c r="D45" s="63"/>
      <c r="E45" s="58"/>
      <c r="F45" s="59"/>
      <c r="G45" s="60">
        <f t="shared" si="6"/>
        <v>0</v>
      </c>
      <c r="H45" s="60">
        <f t="shared" si="10"/>
        <v>0</v>
      </c>
      <c r="I45" s="60">
        <f t="shared" si="2"/>
        <v>0</v>
      </c>
      <c r="J45" s="60">
        <f t="shared" si="11"/>
        <v>0</v>
      </c>
      <c r="K45" s="59"/>
      <c r="L45" s="60">
        <f t="shared" si="4"/>
        <v>0</v>
      </c>
      <c r="M45" s="60">
        <f t="shared" si="5"/>
        <v>0</v>
      </c>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row>
    <row r="46" spans="2:39" s="65" customFormat="1">
      <c r="B46" s="62"/>
      <c r="C46" s="62"/>
      <c r="D46" s="63"/>
      <c r="E46" s="58"/>
      <c r="F46" s="59"/>
      <c r="G46" s="60">
        <f t="shared" si="6"/>
        <v>0</v>
      </c>
      <c r="H46" s="60">
        <f t="shared" si="10"/>
        <v>0</v>
      </c>
      <c r="I46" s="60">
        <f t="shared" si="2"/>
        <v>0</v>
      </c>
      <c r="J46" s="60">
        <f t="shared" si="11"/>
        <v>0</v>
      </c>
      <c r="K46" s="59"/>
      <c r="L46" s="60">
        <f t="shared" si="4"/>
        <v>0</v>
      </c>
      <c r="M46" s="60">
        <f t="shared" si="5"/>
        <v>0</v>
      </c>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row>
    <row r="47" spans="2:39" s="65" customFormat="1">
      <c r="B47" s="62"/>
      <c r="C47" s="62"/>
      <c r="D47" s="63"/>
      <c r="E47" s="58"/>
      <c r="F47" s="59"/>
      <c r="G47" s="60">
        <f t="shared" si="6"/>
        <v>0</v>
      </c>
      <c r="H47" s="60">
        <f t="shared" si="10"/>
        <v>0</v>
      </c>
      <c r="I47" s="60">
        <f t="shared" si="2"/>
        <v>0</v>
      </c>
      <c r="J47" s="60">
        <f t="shared" si="11"/>
        <v>0</v>
      </c>
      <c r="K47" s="59"/>
      <c r="L47" s="60">
        <f t="shared" si="4"/>
        <v>0</v>
      </c>
      <c r="M47" s="60">
        <f t="shared" si="5"/>
        <v>0</v>
      </c>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row>
    <row r="48" spans="2:39" s="65" customFormat="1">
      <c r="B48" s="62"/>
      <c r="C48" s="62"/>
      <c r="D48" s="63"/>
      <c r="E48" s="58"/>
      <c r="F48" s="59"/>
      <c r="G48" s="60">
        <f t="shared" si="6"/>
        <v>0</v>
      </c>
      <c r="H48" s="60">
        <f t="shared" si="10"/>
        <v>0</v>
      </c>
      <c r="I48" s="60">
        <f t="shared" si="2"/>
        <v>0</v>
      </c>
      <c r="J48" s="60">
        <f t="shared" si="11"/>
        <v>0</v>
      </c>
      <c r="K48" s="59"/>
      <c r="L48" s="60">
        <f t="shared" si="4"/>
        <v>0</v>
      </c>
      <c r="M48" s="60">
        <f t="shared" si="5"/>
        <v>0</v>
      </c>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row>
    <row r="49" spans="2:39" s="65" customFormat="1">
      <c r="B49" s="62"/>
      <c r="C49" s="62"/>
      <c r="D49" s="63"/>
      <c r="E49" s="58"/>
      <c r="F49" s="59"/>
      <c r="G49" s="60">
        <f t="shared" si="6"/>
        <v>0</v>
      </c>
      <c r="H49" s="60">
        <f t="shared" si="10"/>
        <v>0</v>
      </c>
      <c r="I49" s="60">
        <f t="shared" si="2"/>
        <v>0</v>
      </c>
      <c r="J49" s="60">
        <f t="shared" si="11"/>
        <v>0</v>
      </c>
      <c r="K49" s="59"/>
      <c r="L49" s="60">
        <f t="shared" si="4"/>
        <v>0</v>
      </c>
      <c r="M49" s="60">
        <f t="shared" si="5"/>
        <v>0</v>
      </c>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row>
    <row r="50" spans="2:39" s="65" customFormat="1">
      <c r="B50" s="62"/>
      <c r="C50" s="62"/>
      <c r="D50" s="63"/>
      <c r="E50" s="58"/>
      <c r="F50" s="59"/>
      <c r="G50" s="60">
        <f t="shared" si="6"/>
        <v>0</v>
      </c>
      <c r="H50" s="60">
        <f t="shared" si="10"/>
        <v>0</v>
      </c>
      <c r="I50" s="60">
        <f t="shared" si="2"/>
        <v>0</v>
      </c>
      <c r="J50" s="60">
        <f t="shared" si="11"/>
        <v>0</v>
      </c>
      <c r="K50" s="59"/>
      <c r="L50" s="60">
        <f t="shared" si="4"/>
        <v>0</v>
      </c>
      <c r="M50" s="60">
        <f t="shared" si="5"/>
        <v>0</v>
      </c>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row>
    <row r="51" spans="2:39" s="65" customFormat="1">
      <c r="B51" s="62"/>
      <c r="C51" s="62"/>
      <c r="D51" s="63"/>
      <c r="E51" s="58"/>
      <c r="F51" s="59"/>
      <c r="G51" s="60">
        <f>D51*$F$2*$F$3*F51*$F$5/12</f>
        <v>0</v>
      </c>
      <c r="H51" s="60">
        <f t="shared" si="10"/>
        <v>0</v>
      </c>
      <c r="I51" s="60">
        <f t="shared" si="2"/>
        <v>0</v>
      </c>
      <c r="J51" s="60">
        <f t="shared" si="11"/>
        <v>0</v>
      </c>
      <c r="K51" s="59"/>
      <c r="L51" s="60">
        <f t="shared" si="4"/>
        <v>0</v>
      </c>
      <c r="M51" s="60">
        <f t="shared" si="5"/>
        <v>0</v>
      </c>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row>
    <row r="52" spans="2:39" s="65" customFormat="1">
      <c r="B52" s="62"/>
      <c r="C52" s="62"/>
      <c r="D52" s="63"/>
      <c r="E52" s="58"/>
      <c r="F52" s="59"/>
      <c r="G52" s="60">
        <f>D52*$F$2*$F$3*F52*$F$5/12</f>
        <v>0</v>
      </c>
      <c r="H52" s="60">
        <f t="shared" si="10"/>
        <v>0</v>
      </c>
      <c r="I52" s="60">
        <f t="shared" si="2"/>
        <v>0</v>
      </c>
      <c r="J52" s="60">
        <f t="shared" si="11"/>
        <v>0</v>
      </c>
      <c r="K52" s="59"/>
      <c r="L52" s="60">
        <f t="shared" si="4"/>
        <v>0</v>
      </c>
      <c r="M52" s="60">
        <f t="shared" si="5"/>
        <v>0</v>
      </c>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row>
    <row r="53" spans="2:39" s="65" customFormat="1">
      <c r="B53" s="62"/>
      <c r="C53" s="62"/>
      <c r="D53" s="63"/>
      <c r="E53" s="58"/>
      <c r="F53" s="59"/>
      <c r="G53" s="60">
        <f>D53*$F$2*$F$3*F53*$F$5/12</f>
        <v>0</v>
      </c>
      <c r="H53" s="60">
        <f t="shared" si="10"/>
        <v>0</v>
      </c>
      <c r="I53" s="60">
        <f t="shared" si="2"/>
        <v>0</v>
      </c>
      <c r="J53" s="60">
        <f t="shared" si="11"/>
        <v>0</v>
      </c>
      <c r="K53" s="59"/>
      <c r="L53" s="60">
        <f t="shared" si="4"/>
        <v>0</v>
      </c>
      <c r="M53" s="60">
        <f t="shared" si="5"/>
        <v>0</v>
      </c>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row>
    <row r="54" spans="2:39" s="65" customFormat="1">
      <c r="B54" s="62"/>
      <c r="C54" s="62"/>
      <c r="D54" s="63"/>
      <c r="E54" s="58"/>
      <c r="F54" s="59"/>
      <c r="G54" s="60">
        <f>D54*$F$2*$F$3*F54*$F$5/12</f>
        <v>0</v>
      </c>
      <c r="H54" s="60">
        <f t="shared" si="10"/>
        <v>0</v>
      </c>
      <c r="I54" s="60">
        <f t="shared" si="2"/>
        <v>0</v>
      </c>
      <c r="J54" s="60">
        <f t="shared" si="11"/>
        <v>0</v>
      </c>
      <c r="K54" s="59"/>
      <c r="L54" s="60">
        <f t="shared" si="4"/>
        <v>0</v>
      </c>
      <c r="M54" s="60">
        <f t="shared" si="5"/>
        <v>0</v>
      </c>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row>
    <row r="55" spans="2:39" s="65" customFormat="1">
      <c r="B55" s="62"/>
      <c r="C55" s="62"/>
      <c r="D55" s="63"/>
      <c r="E55" s="58"/>
      <c r="F55" s="59"/>
      <c r="G55" s="60">
        <f>D55*$F$2*$F$3*F55*$F$5/12</f>
        <v>0</v>
      </c>
      <c r="H55" s="60">
        <f t="shared" si="10"/>
        <v>0</v>
      </c>
      <c r="I55" s="60">
        <f>D55*$F$2*$F$4*E55*$F$5/12</f>
        <v>0</v>
      </c>
      <c r="J55" s="60">
        <f t="shared" si="11"/>
        <v>0</v>
      </c>
      <c r="K55" s="59"/>
      <c r="L55" s="60">
        <f t="shared" si="4"/>
        <v>0</v>
      </c>
      <c r="M55" s="60">
        <f>L55*$L$4</f>
        <v>0</v>
      </c>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row>
  </sheetData>
  <mergeCells count="10">
    <mergeCell ref="B8:M8"/>
    <mergeCell ref="C6:E6"/>
    <mergeCell ref="C5:E5"/>
    <mergeCell ref="C7:E7"/>
    <mergeCell ref="I2:K2"/>
    <mergeCell ref="I4:K4"/>
    <mergeCell ref="I5:K5"/>
    <mergeCell ref="C2:E2"/>
    <mergeCell ref="C3:E3"/>
    <mergeCell ref="C4:E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AM55"/>
  <sheetViews>
    <sheetView workbookViewId="0">
      <selection activeCell="C3" sqref="C3"/>
    </sheetView>
  </sheetViews>
  <sheetFormatPr defaultColWidth="7.125" defaultRowHeight="12.75"/>
  <cols>
    <col min="1" max="1" width="3" style="1" customWidth="1"/>
    <col min="2" max="2" width="20.875" style="1" customWidth="1"/>
    <col min="3" max="3" width="19.625" style="1" customWidth="1"/>
    <col min="4" max="4" width="26" style="1" customWidth="1"/>
    <col min="5" max="5" width="21.875" style="1" customWidth="1"/>
    <col min="6" max="6" width="17.625" style="1" customWidth="1"/>
    <col min="7" max="8" width="17.625" style="2" customWidth="1"/>
    <col min="9" max="9" width="18.25" style="18" customWidth="1"/>
    <col min="10" max="11" width="15.125" style="18" customWidth="1"/>
    <col min="12" max="37" width="7.125" style="18"/>
    <col min="38" max="16384" width="7.125" style="1"/>
  </cols>
  <sheetData>
    <row r="1" spans="2:39" s="38" customFormat="1" ht="24.75" customHeight="1">
      <c r="B1" s="66" t="s">
        <v>34</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2:39" ht="42.75" customHeight="1">
      <c r="B2" s="121" t="s">
        <v>35</v>
      </c>
      <c r="C2" s="24" t="s">
        <v>36</v>
      </c>
      <c r="D2" s="122" t="s">
        <v>37</v>
      </c>
      <c r="E2" s="122"/>
      <c r="F2" s="122"/>
      <c r="G2" s="25"/>
    </row>
    <row r="3" spans="2:39" ht="36.75" customHeight="1">
      <c r="B3" s="121"/>
      <c r="C3" s="11" t="s">
        <v>7</v>
      </c>
      <c r="D3" s="122" t="s">
        <v>8</v>
      </c>
      <c r="E3" s="122"/>
      <c r="F3" s="122"/>
      <c r="G3" s="26">
        <v>12</v>
      </c>
    </row>
    <row r="4" spans="2:39" ht="51.75" customHeight="1">
      <c r="B4" s="121"/>
      <c r="C4" s="11" t="s">
        <v>11</v>
      </c>
      <c r="D4" s="122" t="s">
        <v>38</v>
      </c>
      <c r="E4" s="122"/>
      <c r="F4" s="122"/>
      <c r="G4" s="29"/>
    </row>
    <row r="5" spans="2:39" ht="42" customHeight="1">
      <c r="B5" s="121" t="s">
        <v>39</v>
      </c>
      <c r="C5" s="24" t="s">
        <v>40</v>
      </c>
      <c r="D5" s="122" t="s">
        <v>37</v>
      </c>
      <c r="E5" s="122"/>
      <c r="F5" s="122"/>
      <c r="G5" s="25"/>
    </row>
    <row r="6" spans="2:39" ht="37.5" customHeight="1">
      <c r="B6" s="121"/>
      <c r="C6" s="11" t="s">
        <v>7</v>
      </c>
      <c r="D6" s="122" t="s">
        <v>8</v>
      </c>
      <c r="E6" s="122"/>
      <c r="F6" s="122"/>
      <c r="G6" s="26">
        <v>12</v>
      </c>
    </row>
    <row r="7" spans="2:39" ht="51.75" customHeight="1">
      <c r="B7" s="121"/>
      <c r="C7" s="11" t="s">
        <v>11</v>
      </c>
      <c r="D7" s="122" t="s">
        <v>38</v>
      </c>
      <c r="E7" s="122"/>
      <c r="F7" s="122"/>
      <c r="G7" s="29"/>
    </row>
    <row r="8" spans="2:39" ht="44.25" customHeight="1">
      <c r="B8" s="121" t="s">
        <v>41</v>
      </c>
      <c r="C8" s="24" t="s">
        <v>42</v>
      </c>
      <c r="D8" s="122" t="s">
        <v>37</v>
      </c>
      <c r="E8" s="122"/>
      <c r="F8" s="122"/>
      <c r="G8" s="25"/>
      <c r="H8" s="22"/>
      <c r="I8" s="22"/>
      <c r="J8" s="21"/>
      <c r="K8" s="1"/>
    </row>
    <row r="9" spans="2:39" ht="34.5" customHeight="1">
      <c r="B9" s="121"/>
      <c r="C9" s="11" t="s">
        <v>7</v>
      </c>
      <c r="D9" s="122" t="s">
        <v>8</v>
      </c>
      <c r="E9" s="122"/>
      <c r="F9" s="122"/>
      <c r="G9" s="26">
        <v>12</v>
      </c>
      <c r="H9" s="23"/>
      <c r="I9" s="23"/>
      <c r="J9" s="21"/>
      <c r="K9" s="1"/>
    </row>
    <row r="10" spans="2:39" ht="51.75" customHeight="1">
      <c r="B10" s="121"/>
      <c r="C10" s="11" t="s">
        <v>11</v>
      </c>
      <c r="D10" s="122" t="s">
        <v>38</v>
      </c>
      <c r="E10" s="122"/>
      <c r="F10" s="122"/>
      <c r="G10" s="29"/>
    </row>
    <row r="11" spans="2:39" ht="15" customHeight="1"/>
    <row r="12" spans="2:39" s="3" customFormat="1" ht="87.75" customHeight="1">
      <c r="B12" s="13" t="s">
        <v>15</v>
      </c>
      <c r="C12" s="13" t="s">
        <v>16</v>
      </c>
      <c r="D12" s="14" t="s">
        <v>17</v>
      </c>
      <c r="E12" s="15" t="str">
        <f>(C2) &amp; " in need of " &amp; (B2)</f>
        <v>[Enter here target population group name (ex. Children 6-23 mo)] in need of BSFP</v>
      </c>
      <c r="F12" s="16" t="str">
        <f>"Cluster targeted caseload for " &amp; (B2)</f>
        <v>Cluster targeted caseload for BSFP</v>
      </c>
      <c r="G12" s="15" t="str">
        <f>(C5) &amp; " in need of " &amp; (B5)</f>
        <v>[Enter here target population group name (ex. Children 0-24 mo)] in need of [Enter here activity 2 name (ex. IYCF counselling)]</v>
      </c>
      <c r="H12" s="16" t="str">
        <f>"Cluster targeted caseload for " &amp; (B5)</f>
        <v>Cluster targeted caseload for [Enter here activity 2 name (ex. IYCF counselling)]</v>
      </c>
      <c r="I12" s="15" t="str">
        <f>(C8) &amp; " in need of " &amp; (B8)</f>
        <v>[Enter here target population group name (ex. Children 6-35 mo)] in need of [Enter here activity 1 name (ex. MNPs distribution)]</v>
      </c>
      <c r="J12" s="16" t="str">
        <f>"Cluster targeted caseload for " &amp; (B8)</f>
        <v>Cluster targeted caseload for [Enter here activity 1 name (ex. MNPs distribution)]</v>
      </c>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9" s="9" customFormat="1" ht="125.25" customHeight="1">
      <c r="B13" s="17" t="s">
        <v>27</v>
      </c>
      <c r="C13" s="17" t="s">
        <v>28</v>
      </c>
      <c r="D13" s="17" t="s">
        <v>29</v>
      </c>
      <c r="E13" s="10" t="s">
        <v>32</v>
      </c>
      <c r="F13" s="10" t="s">
        <v>32</v>
      </c>
      <c r="G13" s="10" t="s">
        <v>32</v>
      </c>
      <c r="H13" s="10" t="s">
        <v>32</v>
      </c>
      <c r="I13" s="10" t="s">
        <v>32</v>
      </c>
      <c r="J13" s="10" t="s">
        <v>32</v>
      </c>
    </row>
    <row r="14" spans="2:39" s="9" customFormat="1" ht="17.25" hidden="1" customHeight="1">
      <c r="B14" s="17" t="str">
        <f>B12</f>
        <v>Admin 1</v>
      </c>
      <c r="C14" s="17" t="str">
        <f t="shared" ref="C14:J14" si="0">C12</f>
        <v>Admin 2</v>
      </c>
      <c r="D14" s="17" t="str">
        <f t="shared" si="0"/>
        <v>Population per admin 2 as of year you are doing calculations for</v>
      </c>
      <c r="E14" s="17" t="str">
        <f t="shared" si="0"/>
        <v>[Enter here target population group name (ex. Children 6-23 mo)] in need of BSFP</v>
      </c>
      <c r="F14" s="17" t="str">
        <f t="shared" si="0"/>
        <v>Cluster targeted caseload for BSFP</v>
      </c>
      <c r="G14" s="17" t="str">
        <f t="shared" si="0"/>
        <v>[Enter here target population group name (ex. Children 0-24 mo)] in need of [Enter here activity 2 name (ex. IYCF counselling)]</v>
      </c>
      <c r="H14" s="17" t="str">
        <f t="shared" si="0"/>
        <v>Cluster targeted caseload for [Enter here activity 2 name (ex. IYCF counselling)]</v>
      </c>
      <c r="I14" s="17" t="str">
        <f t="shared" si="0"/>
        <v>[Enter here target population group name (ex. Children 6-35 mo)] in need of [Enter here activity 1 name (ex. MNPs distribution)]</v>
      </c>
      <c r="J14" s="17" t="str">
        <f t="shared" si="0"/>
        <v>Cluster targeted caseload for [Enter here activity 1 name (ex. MNPs distribution)]</v>
      </c>
    </row>
    <row r="15" spans="2:39" s="6" customFormat="1">
      <c r="B15" s="27"/>
      <c r="C15" s="27"/>
      <c r="D15" s="12"/>
      <c r="E15" s="4">
        <f>D15*$G$2*$G$3/12</f>
        <v>0</v>
      </c>
      <c r="F15" s="4">
        <f>E15*$G$4</f>
        <v>0</v>
      </c>
      <c r="G15" s="4">
        <f>D15*$G$5*$G$6/12</f>
        <v>0</v>
      </c>
      <c r="H15" s="4">
        <f>G15*$G$7</f>
        <v>0</v>
      </c>
      <c r="I15" s="4">
        <f>D15*$G$8*$G$9/12</f>
        <v>0</v>
      </c>
      <c r="J15" s="4">
        <f>I15*$G$10</f>
        <v>0</v>
      </c>
    </row>
    <row r="16" spans="2:39" s="7" customFormat="1">
      <c r="B16" s="28"/>
      <c r="C16" s="28"/>
      <c r="D16" s="8"/>
      <c r="E16" s="5">
        <f t="shared" ref="E16:E55" si="1">D16*$G$2*$G$3/12</f>
        <v>0</v>
      </c>
      <c r="F16" s="5">
        <f t="shared" ref="F16:F55" si="2">E16*$G$4</f>
        <v>0</v>
      </c>
      <c r="G16" s="5">
        <f t="shared" ref="G16:G55" si="3">D16*$G$5*$G$6/12</f>
        <v>0</v>
      </c>
      <c r="H16" s="5">
        <f t="shared" ref="H16:H55" si="4">G16*$G$7</f>
        <v>0</v>
      </c>
      <c r="I16" s="5">
        <f t="shared" ref="I16:I55" si="5">D16*$G$8*$G$9/12</f>
        <v>0</v>
      </c>
      <c r="J16" s="5">
        <f t="shared" ref="J16:J55" si="6">I16*$G$10</f>
        <v>0</v>
      </c>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row>
    <row r="17" spans="2:37" s="7" customFormat="1">
      <c r="B17" s="28"/>
      <c r="C17" s="28"/>
      <c r="D17" s="8"/>
      <c r="E17" s="5">
        <f t="shared" si="1"/>
        <v>0</v>
      </c>
      <c r="F17" s="5">
        <f t="shared" si="2"/>
        <v>0</v>
      </c>
      <c r="G17" s="5">
        <f t="shared" si="3"/>
        <v>0</v>
      </c>
      <c r="H17" s="5">
        <f t="shared" si="4"/>
        <v>0</v>
      </c>
      <c r="I17" s="5">
        <f t="shared" si="5"/>
        <v>0</v>
      </c>
      <c r="J17" s="5">
        <f t="shared" si="6"/>
        <v>0</v>
      </c>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row>
    <row r="18" spans="2:37" s="7" customFormat="1">
      <c r="B18" s="28"/>
      <c r="C18" s="28"/>
      <c r="D18" s="8"/>
      <c r="E18" s="5">
        <f t="shared" si="1"/>
        <v>0</v>
      </c>
      <c r="F18" s="5">
        <f t="shared" si="2"/>
        <v>0</v>
      </c>
      <c r="G18" s="5">
        <f t="shared" si="3"/>
        <v>0</v>
      </c>
      <c r="H18" s="5">
        <f t="shared" si="4"/>
        <v>0</v>
      </c>
      <c r="I18" s="5">
        <f t="shared" si="5"/>
        <v>0</v>
      </c>
      <c r="J18" s="5">
        <f t="shared" si="6"/>
        <v>0</v>
      </c>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2:37" s="7" customFormat="1">
      <c r="B19" s="28"/>
      <c r="C19" s="28"/>
      <c r="D19" s="8"/>
      <c r="E19" s="5">
        <f t="shared" si="1"/>
        <v>0</v>
      </c>
      <c r="F19" s="5">
        <f t="shared" si="2"/>
        <v>0</v>
      </c>
      <c r="G19" s="5">
        <f t="shared" si="3"/>
        <v>0</v>
      </c>
      <c r="H19" s="5">
        <f t="shared" si="4"/>
        <v>0</v>
      </c>
      <c r="I19" s="5">
        <f t="shared" si="5"/>
        <v>0</v>
      </c>
      <c r="J19" s="5">
        <f t="shared" si="6"/>
        <v>0</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2:37" s="7" customFormat="1">
      <c r="B20" s="28"/>
      <c r="C20" s="28"/>
      <c r="D20" s="8"/>
      <c r="E20" s="5">
        <f t="shared" si="1"/>
        <v>0</v>
      </c>
      <c r="F20" s="5">
        <f t="shared" si="2"/>
        <v>0</v>
      </c>
      <c r="G20" s="5">
        <f t="shared" si="3"/>
        <v>0</v>
      </c>
      <c r="H20" s="5">
        <f t="shared" si="4"/>
        <v>0</v>
      </c>
      <c r="I20" s="5">
        <f t="shared" si="5"/>
        <v>0</v>
      </c>
      <c r="J20" s="5">
        <f t="shared" si="6"/>
        <v>0</v>
      </c>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row>
    <row r="21" spans="2:37" s="7" customFormat="1">
      <c r="B21" s="28"/>
      <c r="C21" s="28"/>
      <c r="D21" s="8"/>
      <c r="E21" s="5">
        <f t="shared" si="1"/>
        <v>0</v>
      </c>
      <c r="F21" s="5">
        <f t="shared" si="2"/>
        <v>0</v>
      </c>
      <c r="G21" s="5">
        <f t="shared" si="3"/>
        <v>0</v>
      </c>
      <c r="H21" s="5">
        <f t="shared" si="4"/>
        <v>0</v>
      </c>
      <c r="I21" s="5">
        <f t="shared" si="5"/>
        <v>0</v>
      </c>
      <c r="J21" s="5">
        <f t="shared" si="6"/>
        <v>0</v>
      </c>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row>
    <row r="22" spans="2:37" s="7" customFormat="1">
      <c r="B22" s="28"/>
      <c r="C22" s="28"/>
      <c r="D22" s="8"/>
      <c r="E22" s="5">
        <f t="shared" si="1"/>
        <v>0</v>
      </c>
      <c r="F22" s="5">
        <f t="shared" si="2"/>
        <v>0</v>
      </c>
      <c r="G22" s="5">
        <f t="shared" si="3"/>
        <v>0</v>
      </c>
      <c r="H22" s="5">
        <f t="shared" si="4"/>
        <v>0</v>
      </c>
      <c r="I22" s="5">
        <f t="shared" si="5"/>
        <v>0</v>
      </c>
      <c r="J22" s="5">
        <f t="shared" si="6"/>
        <v>0</v>
      </c>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2:37" s="7" customFormat="1">
      <c r="B23" s="28"/>
      <c r="C23" s="28"/>
      <c r="D23" s="8"/>
      <c r="E23" s="5">
        <f t="shared" si="1"/>
        <v>0</v>
      </c>
      <c r="F23" s="5">
        <f t="shared" si="2"/>
        <v>0</v>
      </c>
      <c r="G23" s="5">
        <f t="shared" si="3"/>
        <v>0</v>
      </c>
      <c r="H23" s="5">
        <f t="shared" si="4"/>
        <v>0</v>
      </c>
      <c r="I23" s="5">
        <f t="shared" si="5"/>
        <v>0</v>
      </c>
      <c r="J23" s="5">
        <f t="shared" si="6"/>
        <v>0</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2:37" s="7" customFormat="1">
      <c r="B24" s="28"/>
      <c r="C24" s="28"/>
      <c r="D24" s="8"/>
      <c r="E24" s="5">
        <f t="shared" si="1"/>
        <v>0</v>
      </c>
      <c r="F24" s="5">
        <f t="shared" si="2"/>
        <v>0</v>
      </c>
      <c r="G24" s="5">
        <f t="shared" si="3"/>
        <v>0</v>
      </c>
      <c r="H24" s="5">
        <f t="shared" si="4"/>
        <v>0</v>
      </c>
      <c r="I24" s="5">
        <f t="shared" si="5"/>
        <v>0</v>
      </c>
      <c r="J24" s="5">
        <f t="shared" si="6"/>
        <v>0</v>
      </c>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row>
    <row r="25" spans="2:37" s="7" customFormat="1">
      <c r="B25" s="28"/>
      <c r="C25" s="28"/>
      <c r="D25" s="8"/>
      <c r="E25" s="5">
        <f t="shared" si="1"/>
        <v>0</v>
      </c>
      <c r="F25" s="5">
        <f t="shared" si="2"/>
        <v>0</v>
      </c>
      <c r="G25" s="5">
        <f t="shared" si="3"/>
        <v>0</v>
      </c>
      <c r="H25" s="5">
        <f t="shared" si="4"/>
        <v>0</v>
      </c>
      <c r="I25" s="5">
        <f t="shared" si="5"/>
        <v>0</v>
      </c>
      <c r="J25" s="5">
        <f t="shared" si="6"/>
        <v>0</v>
      </c>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2:37" s="7" customFormat="1">
      <c r="B26" s="28"/>
      <c r="C26" s="28"/>
      <c r="D26" s="8"/>
      <c r="E26" s="5">
        <f t="shared" si="1"/>
        <v>0</v>
      </c>
      <c r="F26" s="5">
        <f t="shared" si="2"/>
        <v>0</v>
      </c>
      <c r="G26" s="5">
        <f t="shared" si="3"/>
        <v>0</v>
      </c>
      <c r="H26" s="5">
        <f t="shared" si="4"/>
        <v>0</v>
      </c>
      <c r="I26" s="5">
        <f t="shared" si="5"/>
        <v>0</v>
      </c>
      <c r="J26" s="5">
        <f t="shared" si="6"/>
        <v>0</v>
      </c>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2:37" s="7" customFormat="1">
      <c r="B27" s="28"/>
      <c r="C27" s="28"/>
      <c r="D27" s="8"/>
      <c r="E27" s="5">
        <f t="shared" si="1"/>
        <v>0</v>
      </c>
      <c r="F27" s="5">
        <f t="shared" si="2"/>
        <v>0</v>
      </c>
      <c r="G27" s="5">
        <f t="shared" si="3"/>
        <v>0</v>
      </c>
      <c r="H27" s="5">
        <f t="shared" si="4"/>
        <v>0</v>
      </c>
      <c r="I27" s="5">
        <f t="shared" si="5"/>
        <v>0</v>
      </c>
      <c r="J27" s="5">
        <f t="shared" si="6"/>
        <v>0</v>
      </c>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2:37" s="7" customFormat="1">
      <c r="B28" s="28"/>
      <c r="C28" s="28"/>
      <c r="D28" s="8"/>
      <c r="E28" s="5">
        <f t="shared" si="1"/>
        <v>0</v>
      </c>
      <c r="F28" s="5">
        <f t="shared" si="2"/>
        <v>0</v>
      </c>
      <c r="G28" s="5">
        <f t="shared" si="3"/>
        <v>0</v>
      </c>
      <c r="H28" s="5">
        <f t="shared" si="4"/>
        <v>0</v>
      </c>
      <c r="I28" s="5">
        <f t="shared" si="5"/>
        <v>0</v>
      </c>
      <c r="J28" s="5">
        <f t="shared" si="6"/>
        <v>0</v>
      </c>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2:37" s="7" customFormat="1">
      <c r="B29" s="28"/>
      <c r="C29" s="28"/>
      <c r="D29" s="8"/>
      <c r="E29" s="5">
        <f t="shared" si="1"/>
        <v>0</v>
      </c>
      <c r="F29" s="5">
        <f t="shared" si="2"/>
        <v>0</v>
      </c>
      <c r="G29" s="5">
        <f t="shared" si="3"/>
        <v>0</v>
      </c>
      <c r="H29" s="5">
        <f t="shared" si="4"/>
        <v>0</v>
      </c>
      <c r="I29" s="5">
        <f t="shared" si="5"/>
        <v>0</v>
      </c>
      <c r="J29" s="5">
        <f t="shared" si="6"/>
        <v>0</v>
      </c>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row>
    <row r="30" spans="2:37" s="7" customFormat="1">
      <c r="B30" s="28"/>
      <c r="C30" s="28"/>
      <c r="D30" s="8"/>
      <c r="E30" s="5">
        <f t="shared" si="1"/>
        <v>0</v>
      </c>
      <c r="F30" s="5">
        <f t="shared" si="2"/>
        <v>0</v>
      </c>
      <c r="G30" s="5">
        <f t="shared" si="3"/>
        <v>0</v>
      </c>
      <c r="H30" s="5">
        <f t="shared" si="4"/>
        <v>0</v>
      </c>
      <c r="I30" s="5">
        <f t="shared" si="5"/>
        <v>0</v>
      </c>
      <c r="J30" s="5">
        <f t="shared" si="6"/>
        <v>0</v>
      </c>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2:37" s="7" customFormat="1">
      <c r="B31" s="28"/>
      <c r="C31" s="28"/>
      <c r="D31" s="8"/>
      <c r="E31" s="5">
        <f t="shared" si="1"/>
        <v>0</v>
      </c>
      <c r="F31" s="5">
        <f t="shared" si="2"/>
        <v>0</v>
      </c>
      <c r="G31" s="5">
        <f t="shared" si="3"/>
        <v>0</v>
      </c>
      <c r="H31" s="5">
        <f t="shared" si="4"/>
        <v>0</v>
      </c>
      <c r="I31" s="5">
        <f t="shared" si="5"/>
        <v>0</v>
      </c>
      <c r="J31" s="5">
        <f t="shared" si="6"/>
        <v>0</v>
      </c>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2:37" s="7" customFormat="1">
      <c r="B32" s="28"/>
      <c r="C32" s="28"/>
      <c r="D32" s="8"/>
      <c r="E32" s="5">
        <f t="shared" si="1"/>
        <v>0</v>
      </c>
      <c r="F32" s="5">
        <f t="shared" si="2"/>
        <v>0</v>
      </c>
      <c r="G32" s="5">
        <f t="shared" si="3"/>
        <v>0</v>
      </c>
      <c r="H32" s="5">
        <f t="shared" si="4"/>
        <v>0</v>
      </c>
      <c r="I32" s="5">
        <f t="shared" si="5"/>
        <v>0</v>
      </c>
      <c r="J32" s="5">
        <f t="shared" si="6"/>
        <v>0</v>
      </c>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2:37" s="7" customFormat="1">
      <c r="B33" s="28"/>
      <c r="C33" s="28"/>
      <c r="D33" s="8"/>
      <c r="E33" s="5">
        <f t="shared" si="1"/>
        <v>0</v>
      </c>
      <c r="F33" s="5">
        <f t="shared" si="2"/>
        <v>0</v>
      </c>
      <c r="G33" s="5">
        <f t="shared" si="3"/>
        <v>0</v>
      </c>
      <c r="H33" s="5">
        <f t="shared" si="4"/>
        <v>0</v>
      </c>
      <c r="I33" s="5">
        <f t="shared" si="5"/>
        <v>0</v>
      </c>
      <c r="J33" s="5">
        <f t="shared" si="6"/>
        <v>0</v>
      </c>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row>
    <row r="34" spans="2:37" s="7" customFormat="1">
      <c r="B34" s="28"/>
      <c r="C34" s="28"/>
      <c r="D34" s="8"/>
      <c r="E34" s="5">
        <f t="shared" si="1"/>
        <v>0</v>
      </c>
      <c r="F34" s="5">
        <f t="shared" si="2"/>
        <v>0</v>
      </c>
      <c r="G34" s="5">
        <f t="shared" si="3"/>
        <v>0</v>
      </c>
      <c r="H34" s="5">
        <f t="shared" si="4"/>
        <v>0</v>
      </c>
      <c r="I34" s="5">
        <f t="shared" si="5"/>
        <v>0</v>
      </c>
      <c r="J34" s="5">
        <f t="shared" si="6"/>
        <v>0</v>
      </c>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2:37" s="7" customFormat="1">
      <c r="B35" s="28"/>
      <c r="C35" s="28"/>
      <c r="D35" s="8"/>
      <c r="E35" s="5">
        <f t="shared" si="1"/>
        <v>0</v>
      </c>
      <c r="F35" s="5">
        <f t="shared" si="2"/>
        <v>0</v>
      </c>
      <c r="G35" s="5">
        <f t="shared" si="3"/>
        <v>0</v>
      </c>
      <c r="H35" s="5">
        <f t="shared" si="4"/>
        <v>0</v>
      </c>
      <c r="I35" s="5">
        <f t="shared" si="5"/>
        <v>0</v>
      </c>
      <c r="J35" s="5">
        <f t="shared" si="6"/>
        <v>0</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row>
    <row r="36" spans="2:37" s="7" customFormat="1">
      <c r="B36" s="28"/>
      <c r="C36" s="28"/>
      <c r="D36" s="8"/>
      <c r="E36" s="5">
        <f t="shared" si="1"/>
        <v>0</v>
      </c>
      <c r="F36" s="5">
        <f t="shared" si="2"/>
        <v>0</v>
      </c>
      <c r="G36" s="5">
        <f t="shared" si="3"/>
        <v>0</v>
      </c>
      <c r="H36" s="5">
        <f t="shared" si="4"/>
        <v>0</v>
      </c>
      <c r="I36" s="5">
        <f t="shared" si="5"/>
        <v>0</v>
      </c>
      <c r="J36" s="5">
        <f t="shared" si="6"/>
        <v>0</v>
      </c>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2:37" s="7" customFormat="1">
      <c r="B37" s="28"/>
      <c r="C37" s="28"/>
      <c r="D37" s="8"/>
      <c r="E37" s="5">
        <f t="shared" si="1"/>
        <v>0</v>
      </c>
      <c r="F37" s="5">
        <f t="shared" si="2"/>
        <v>0</v>
      </c>
      <c r="G37" s="5">
        <f t="shared" si="3"/>
        <v>0</v>
      </c>
      <c r="H37" s="5">
        <f t="shared" si="4"/>
        <v>0</v>
      </c>
      <c r="I37" s="5">
        <f t="shared" si="5"/>
        <v>0</v>
      </c>
      <c r="J37" s="5">
        <f t="shared" si="6"/>
        <v>0</v>
      </c>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2:37" s="7" customFormat="1">
      <c r="B38" s="28"/>
      <c r="C38" s="28"/>
      <c r="D38" s="8"/>
      <c r="E38" s="5">
        <f t="shared" si="1"/>
        <v>0</v>
      </c>
      <c r="F38" s="5">
        <f t="shared" si="2"/>
        <v>0</v>
      </c>
      <c r="G38" s="5">
        <f t="shared" si="3"/>
        <v>0</v>
      </c>
      <c r="H38" s="5">
        <f t="shared" si="4"/>
        <v>0</v>
      </c>
      <c r="I38" s="5">
        <f t="shared" si="5"/>
        <v>0</v>
      </c>
      <c r="J38" s="5">
        <f t="shared" si="6"/>
        <v>0</v>
      </c>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2:37" s="7" customFormat="1">
      <c r="B39" s="28"/>
      <c r="C39" s="28"/>
      <c r="D39" s="8"/>
      <c r="E39" s="5">
        <f t="shared" si="1"/>
        <v>0</v>
      </c>
      <c r="F39" s="5">
        <f t="shared" si="2"/>
        <v>0</v>
      </c>
      <c r="G39" s="5">
        <f t="shared" si="3"/>
        <v>0</v>
      </c>
      <c r="H39" s="5">
        <f t="shared" si="4"/>
        <v>0</v>
      </c>
      <c r="I39" s="5">
        <f t="shared" si="5"/>
        <v>0</v>
      </c>
      <c r="J39" s="5">
        <f t="shared" si="6"/>
        <v>0</v>
      </c>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2:37" s="7" customFormat="1">
      <c r="B40" s="28"/>
      <c r="C40" s="28"/>
      <c r="D40" s="8"/>
      <c r="E40" s="5">
        <f t="shared" si="1"/>
        <v>0</v>
      </c>
      <c r="F40" s="5">
        <f t="shared" si="2"/>
        <v>0</v>
      </c>
      <c r="G40" s="5">
        <f t="shared" si="3"/>
        <v>0</v>
      </c>
      <c r="H40" s="5">
        <f t="shared" si="4"/>
        <v>0</v>
      </c>
      <c r="I40" s="5">
        <f t="shared" si="5"/>
        <v>0</v>
      </c>
      <c r="J40" s="5">
        <f t="shared" si="6"/>
        <v>0</v>
      </c>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2:37" s="7" customFormat="1">
      <c r="B41" s="28"/>
      <c r="C41" s="28"/>
      <c r="D41" s="8"/>
      <c r="E41" s="5">
        <f t="shared" si="1"/>
        <v>0</v>
      </c>
      <c r="F41" s="5">
        <f t="shared" si="2"/>
        <v>0</v>
      </c>
      <c r="G41" s="5">
        <f t="shared" si="3"/>
        <v>0</v>
      </c>
      <c r="H41" s="5">
        <f t="shared" si="4"/>
        <v>0</v>
      </c>
      <c r="I41" s="5">
        <f t="shared" si="5"/>
        <v>0</v>
      </c>
      <c r="J41" s="5">
        <f t="shared" si="6"/>
        <v>0</v>
      </c>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2:37" s="7" customFormat="1">
      <c r="B42" s="28"/>
      <c r="C42" s="28"/>
      <c r="D42" s="8"/>
      <c r="E42" s="5">
        <f t="shared" si="1"/>
        <v>0</v>
      </c>
      <c r="F42" s="5">
        <f t="shared" si="2"/>
        <v>0</v>
      </c>
      <c r="G42" s="5">
        <f t="shared" si="3"/>
        <v>0</v>
      </c>
      <c r="H42" s="5">
        <f t="shared" si="4"/>
        <v>0</v>
      </c>
      <c r="I42" s="5">
        <f t="shared" si="5"/>
        <v>0</v>
      </c>
      <c r="J42" s="5">
        <f t="shared" si="6"/>
        <v>0</v>
      </c>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2:37" s="7" customFormat="1">
      <c r="B43" s="28"/>
      <c r="C43" s="28"/>
      <c r="D43" s="8"/>
      <c r="E43" s="5">
        <f t="shared" si="1"/>
        <v>0</v>
      </c>
      <c r="F43" s="5">
        <f t="shared" si="2"/>
        <v>0</v>
      </c>
      <c r="G43" s="5">
        <f t="shared" si="3"/>
        <v>0</v>
      </c>
      <c r="H43" s="5">
        <f t="shared" si="4"/>
        <v>0</v>
      </c>
      <c r="I43" s="5">
        <f t="shared" si="5"/>
        <v>0</v>
      </c>
      <c r="J43" s="5">
        <f t="shared" si="6"/>
        <v>0</v>
      </c>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2:37" s="7" customFormat="1">
      <c r="B44" s="28"/>
      <c r="C44" s="28"/>
      <c r="D44" s="8"/>
      <c r="E44" s="5">
        <f t="shared" si="1"/>
        <v>0</v>
      </c>
      <c r="F44" s="5">
        <f t="shared" si="2"/>
        <v>0</v>
      </c>
      <c r="G44" s="5">
        <f t="shared" si="3"/>
        <v>0</v>
      </c>
      <c r="H44" s="5">
        <f t="shared" si="4"/>
        <v>0</v>
      </c>
      <c r="I44" s="5">
        <f t="shared" si="5"/>
        <v>0</v>
      </c>
      <c r="J44" s="5">
        <f t="shared" si="6"/>
        <v>0</v>
      </c>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2:37" s="7" customFormat="1">
      <c r="B45" s="28"/>
      <c r="C45" s="28"/>
      <c r="D45" s="8"/>
      <c r="E45" s="5">
        <f t="shared" si="1"/>
        <v>0</v>
      </c>
      <c r="F45" s="5">
        <f t="shared" si="2"/>
        <v>0</v>
      </c>
      <c r="G45" s="5">
        <f t="shared" si="3"/>
        <v>0</v>
      </c>
      <c r="H45" s="5">
        <f t="shared" si="4"/>
        <v>0</v>
      </c>
      <c r="I45" s="5">
        <f t="shared" si="5"/>
        <v>0</v>
      </c>
      <c r="J45" s="5">
        <f t="shared" si="6"/>
        <v>0</v>
      </c>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2:37" s="7" customFormat="1">
      <c r="B46" s="28"/>
      <c r="C46" s="28"/>
      <c r="D46" s="8"/>
      <c r="E46" s="5">
        <f t="shared" si="1"/>
        <v>0</v>
      </c>
      <c r="F46" s="5">
        <f t="shared" si="2"/>
        <v>0</v>
      </c>
      <c r="G46" s="5">
        <f t="shared" si="3"/>
        <v>0</v>
      </c>
      <c r="H46" s="5">
        <f t="shared" si="4"/>
        <v>0</v>
      </c>
      <c r="I46" s="5">
        <f t="shared" si="5"/>
        <v>0</v>
      </c>
      <c r="J46" s="5">
        <f t="shared" si="6"/>
        <v>0</v>
      </c>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2:37" s="7" customFormat="1">
      <c r="B47" s="28"/>
      <c r="C47" s="28"/>
      <c r="D47" s="8"/>
      <c r="E47" s="5">
        <f t="shared" si="1"/>
        <v>0</v>
      </c>
      <c r="F47" s="5">
        <f t="shared" si="2"/>
        <v>0</v>
      </c>
      <c r="G47" s="5">
        <f t="shared" si="3"/>
        <v>0</v>
      </c>
      <c r="H47" s="5">
        <f t="shared" si="4"/>
        <v>0</v>
      </c>
      <c r="I47" s="5">
        <f t="shared" si="5"/>
        <v>0</v>
      </c>
      <c r="J47" s="5">
        <f t="shared" si="6"/>
        <v>0</v>
      </c>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row>
    <row r="48" spans="2:37" s="7" customFormat="1">
      <c r="B48" s="28"/>
      <c r="C48" s="28"/>
      <c r="D48" s="8"/>
      <c r="E48" s="5">
        <f t="shared" si="1"/>
        <v>0</v>
      </c>
      <c r="F48" s="5">
        <f t="shared" si="2"/>
        <v>0</v>
      </c>
      <c r="G48" s="5">
        <f t="shared" si="3"/>
        <v>0</v>
      </c>
      <c r="H48" s="5">
        <f t="shared" si="4"/>
        <v>0</v>
      </c>
      <c r="I48" s="5">
        <f t="shared" si="5"/>
        <v>0</v>
      </c>
      <c r="J48" s="5">
        <f t="shared" si="6"/>
        <v>0</v>
      </c>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row>
    <row r="49" spans="2:37" s="7" customFormat="1">
      <c r="B49" s="28"/>
      <c r="C49" s="28"/>
      <c r="D49" s="8"/>
      <c r="E49" s="5">
        <f t="shared" si="1"/>
        <v>0</v>
      </c>
      <c r="F49" s="5">
        <f t="shared" si="2"/>
        <v>0</v>
      </c>
      <c r="G49" s="5">
        <f t="shared" si="3"/>
        <v>0</v>
      </c>
      <c r="H49" s="5">
        <f t="shared" si="4"/>
        <v>0</v>
      </c>
      <c r="I49" s="5">
        <f t="shared" si="5"/>
        <v>0</v>
      </c>
      <c r="J49" s="5">
        <f t="shared" si="6"/>
        <v>0</v>
      </c>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row>
    <row r="50" spans="2:37" s="7" customFormat="1">
      <c r="B50" s="28"/>
      <c r="C50" s="28"/>
      <c r="D50" s="8"/>
      <c r="E50" s="5">
        <f t="shared" si="1"/>
        <v>0</v>
      </c>
      <c r="F50" s="5">
        <f t="shared" si="2"/>
        <v>0</v>
      </c>
      <c r="G50" s="5">
        <f t="shared" si="3"/>
        <v>0</v>
      </c>
      <c r="H50" s="5">
        <f t="shared" si="4"/>
        <v>0</v>
      </c>
      <c r="I50" s="5">
        <f t="shared" si="5"/>
        <v>0</v>
      </c>
      <c r="J50" s="5">
        <f t="shared" si="6"/>
        <v>0</v>
      </c>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2:37" s="7" customFormat="1">
      <c r="B51" s="28"/>
      <c r="C51" s="28"/>
      <c r="D51" s="8"/>
      <c r="E51" s="5">
        <f t="shared" si="1"/>
        <v>0</v>
      </c>
      <c r="F51" s="5">
        <f t="shared" si="2"/>
        <v>0</v>
      </c>
      <c r="G51" s="5">
        <f t="shared" si="3"/>
        <v>0</v>
      </c>
      <c r="H51" s="5">
        <f t="shared" si="4"/>
        <v>0</v>
      </c>
      <c r="I51" s="5">
        <f t="shared" si="5"/>
        <v>0</v>
      </c>
      <c r="J51" s="5">
        <f t="shared" si="6"/>
        <v>0</v>
      </c>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row>
    <row r="52" spans="2:37" s="7" customFormat="1">
      <c r="B52" s="28"/>
      <c r="C52" s="28"/>
      <c r="D52" s="8"/>
      <c r="E52" s="5">
        <f t="shared" si="1"/>
        <v>0</v>
      </c>
      <c r="F52" s="5">
        <f t="shared" si="2"/>
        <v>0</v>
      </c>
      <c r="G52" s="5">
        <f t="shared" si="3"/>
        <v>0</v>
      </c>
      <c r="H52" s="5">
        <f t="shared" si="4"/>
        <v>0</v>
      </c>
      <c r="I52" s="5">
        <f t="shared" si="5"/>
        <v>0</v>
      </c>
      <c r="J52" s="5">
        <f t="shared" si="6"/>
        <v>0</v>
      </c>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2:37" s="7" customFormat="1">
      <c r="B53" s="28"/>
      <c r="C53" s="28"/>
      <c r="D53" s="8"/>
      <c r="E53" s="5">
        <f t="shared" si="1"/>
        <v>0</v>
      </c>
      <c r="F53" s="5">
        <f t="shared" si="2"/>
        <v>0</v>
      </c>
      <c r="G53" s="5">
        <f t="shared" si="3"/>
        <v>0</v>
      </c>
      <c r="H53" s="5">
        <f t="shared" si="4"/>
        <v>0</v>
      </c>
      <c r="I53" s="5">
        <f t="shared" si="5"/>
        <v>0</v>
      </c>
      <c r="J53" s="5">
        <f t="shared" si="6"/>
        <v>0</v>
      </c>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2:37" s="7" customFormat="1">
      <c r="B54" s="28"/>
      <c r="C54" s="28"/>
      <c r="D54" s="8"/>
      <c r="E54" s="5">
        <f t="shared" si="1"/>
        <v>0</v>
      </c>
      <c r="F54" s="5">
        <f t="shared" si="2"/>
        <v>0</v>
      </c>
      <c r="G54" s="5">
        <f t="shared" si="3"/>
        <v>0</v>
      </c>
      <c r="H54" s="5">
        <f t="shared" si="4"/>
        <v>0</v>
      </c>
      <c r="I54" s="5">
        <f t="shared" si="5"/>
        <v>0</v>
      </c>
      <c r="J54" s="5">
        <f t="shared" si="6"/>
        <v>0</v>
      </c>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2:37" s="7" customFormat="1">
      <c r="B55" s="28"/>
      <c r="C55" s="28"/>
      <c r="D55" s="8"/>
      <c r="E55" s="5">
        <f t="shared" si="1"/>
        <v>0</v>
      </c>
      <c r="F55" s="5">
        <f t="shared" si="2"/>
        <v>0</v>
      </c>
      <c r="G55" s="5">
        <f t="shared" si="3"/>
        <v>0</v>
      </c>
      <c r="H55" s="5">
        <f t="shared" si="4"/>
        <v>0</v>
      </c>
      <c r="I55" s="5">
        <f t="shared" si="5"/>
        <v>0</v>
      </c>
      <c r="J55" s="5">
        <f t="shared" si="6"/>
        <v>0</v>
      </c>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sheetData>
  <mergeCells count="12">
    <mergeCell ref="D10:F10"/>
    <mergeCell ref="B8:B10"/>
    <mergeCell ref="B5:B7"/>
    <mergeCell ref="D5:F5"/>
    <mergeCell ref="D6:F6"/>
    <mergeCell ref="D7:F7"/>
    <mergeCell ref="D8:F8"/>
    <mergeCell ref="B2:B4"/>
    <mergeCell ref="D2:F2"/>
    <mergeCell ref="D3:F3"/>
    <mergeCell ref="D4:F4"/>
    <mergeCell ref="D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M14"/>
  <sheetViews>
    <sheetView topLeftCell="B7" zoomScale="70" zoomScaleNormal="70" workbookViewId="0">
      <selection activeCell="E12" sqref="E12"/>
    </sheetView>
  </sheetViews>
  <sheetFormatPr defaultColWidth="9" defaultRowHeight="15.75"/>
  <cols>
    <col min="1" max="1" width="45.75" style="68" customWidth="1"/>
    <col min="2" max="2" width="19.625" style="68" customWidth="1"/>
    <col min="3" max="3" width="41" style="68" customWidth="1"/>
    <col min="4" max="4" width="15.125" style="68" customWidth="1"/>
    <col min="5" max="5" width="20.5" style="68" customWidth="1"/>
    <col min="6" max="6" width="15.5" style="68" customWidth="1"/>
    <col min="7" max="9" width="19.625" style="68" customWidth="1"/>
    <col min="10" max="10" width="59.5" style="68" customWidth="1"/>
    <col min="11" max="12" width="19.625" style="68" customWidth="1"/>
    <col min="13" max="16384" width="9" style="68"/>
  </cols>
  <sheetData>
    <row r="1" spans="1:39" s="38" customFormat="1" ht="24.75" customHeight="1">
      <c r="A1" s="66" t="s">
        <v>43</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39" s="69" customFormat="1">
      <c r="A2" s="69" t="s">
        <v>44</v>
      </c>
    </row>
    <row r="3" spans="1:39">
      <c r="A3" s="68" t="s">
        <v>45</v>
      </c>
    </row>
    <row r="4" spans="1:39" ht="16.5" thickBot="1"/>
    <row r="5" spans="1:39" s="70" customFormat="1" ht="35.25" customHeight="1" thickBot="1">
      <c r="A5" s="86" t="s">
        <v>46</v>
      </c>
      <c r="B5" s="87" t="s">
        <v>47</v>
      </c>
      <c r="C5" s="87" t="s">
        <v>48</v>
      </c>
      <c r="D5" s="87" t="s">
        <v>49</v>
      </c>
      <c r="E5" s="87" t="s">
        <v>50</v>
      </c>
      <c r="F5" s="88" t="s">
        <v>51</v>
      </c>
      <c r="G5" s="89" t="s">
        <v>52</v>
      </c>
      <c r="H5" s="90" t="s">
        <v>53</v>
      </c>
      <c r="I5" s="101" t="s">
        <v>54</v>
      </c>
      <c r="J5" s="103" t="s">
        <v>55</v>
      </c>
    </row>
    <row r="6" spans="1:39" ht="99" customHeight="1">
      <c r="A6" s="83" t="s">
        <v>56</v>
      </c>
      <c r="B6" s="85">
        <f>SUM(CMAM!H13:H55)</f>
        <v>0</v>
      </c>
      <c r="C6" s="83" t="s">
        <v>57</v>
      </c>
      <c r="D6" s="83">
        <v>150</v>
      </c>
      <c r="E6" s="83">
        <v>150</v>
      </c>
      <c r="F6" s="77">
        <v>13.8</v>
      </c>
      <c r="G6" s="91">
        <f>B6*E6</f>
        <v>0</v>
      </c>
      <c r="H6" s="92">
        <f>B6*D6/E6</f>
        <v>0</v>
      </c>
      <c r="I6" s="98">
        <f>H6*F6/1000</f>
        <v>0</v>
      </c>
      <c r="J6" s="100" t="s">
        <v>58</v>
      </c>
    </row>
    <row r="7" spans="1:39" ht="63.75" customHeight="1">
      <c r="A7" s="83" t="s">
        <v>59</v>
      </c>
      <c r="B7" s="85">
        <f>B6*0.2</f>
        <v>0</v>
      </c>
      <c r="C7" s="83" t="s">
        <v>60</v>
      </c>
      <c r="D7" s="83">
        <v>120</v>
      </c>
      <c r="E7" s="104">
        <v>13</v>
      </c>
      <c r="F7" s="77">
        <f>0.1025*120</f>
        <v>12.299999999999999</v>
      </c>
      <c r="G7" s="93">
        <f t="shared" ref="G7:G8" si="0">B7*E7</f>
        <v>0</v>
      </c>
      <c r="H7" s="94">
        <f t="shared" ref="H7:H8" si="1">B7*D7/E7</f>
        <v>0</v>
      </c>
      <c r="I7" s="99">
        <f t="shared" ref="I7:I8" si="2">H7*F7/1000</f>
        <v>0</v>
      </c>
      <c r="J7" s="100" t="s">
        <v>61</v>
      </c>
    </row>
    <row r="8" spans="1:39" ht="113.25" customHeight="1">
      <c r="A8" s="83" t="s">
        <v>62</v>
      </c>
      <c r="B8" s="85">
        <f>B6*0.2</f>
        <v>0</v>
      </c>
      <c r="C8" s="83" t="s">
        <v>63</v>
      </c>
      <c r="D8" s="83">
        <v>90</v>
      </c>
      <c r="E8" s="104">
        <v>4.5</v>
      </c>
      <c r="F8" s="97">
        <f>0.114*90</f>
        <v>10.26</v>
      </c>
      <c r="G8" s="93">
        <f t="shared" si="0"/>
        <v>0</v>
      </c>
      <c r="H8" s="94">
        <f t="shared" si="1"/>
        <v>0</v>
      </c>
      <c r="I8" s="99">
        <f t="shared" si="2"/>
        <v>0</v>
      </c>
      <c r="J8" s="100" t="s">
        <v>64</v>
      </c>
    </row>
    <row r="9" spans="1:39" ht="63">
      <c r="A9" s="71" t="s">
        <v>65</v>
      </c>
      <c r="B9" s="72">
        <f>SUM(CMAM!J12:J54)</f>
        <v>0</v>
      </c>
      <c r="C9" s="71" t="s">
        <v>66</v>
      </c>
      <c r="D9" s="71">
        <v>150</v>
      </c>
      <c r="E9" s="71">
        <v>150</v>
      </c>
      <c r="F9" s="75">
        <v>13.8</v>
      </c>
      <c r="G9" s="93">
        <f>B9*E9</f>
        <v>0</v>
      </c>
      <c r="H9" s="94">
        <f>B9*D9/E9</f>
        <v>0</v>
      </c>
      <c r="I9" s="99">
        <f>H9*F9/1000</f>
        <v>0</v>
      </c>
      <c r="J9" s="108" t="s">
        <v>67</v>
      </c>
    </row>
    <row r="10" spans="1:39" ht="47.25">
      <c r="A10" s="73" t="s">
        <v>68</v>
      </c>
      <c r="B10" s="74">
        <f>SUM(CMAM!M13:M55)</f>
        <v>0</v>
      </c>
      <c r="C10" s="71" t="s">
        <v>69</v>
      </c>
      <c r="D10" s="71">
        <v>1</v>
      </c>
      <c r="E10" s="71">
        <v>0.6</v>
      </c>
      <c r="F10" s="75">
        <v>25</v>
      </c>
      <c r="G10" s="93">
        <f>B10*E10</f>
        <v>0</v>
      </c>
      <c r="H10" s="94">
        <f>B10*D10/E10</f>
        <v>0</v>
      </c>
      <c r="I10" s="99">
        <f>H10*F10/1000</f>
        <v>0</v>
      </c>
      <c r="J10" s="109" t="s">
        <v>70</v>
      </c>
    </row>
    <row r="11" spans="1:39" ht="48.75" customHeight="1">
      <c r="A11" s="78" t="s">
        <v>71</v>
      </c>
      <c r="B11" s="82">
        <f>SUM('Other interventions'!F15:F55)</f>
        <v>0</v>
      </c>
      <c r="C11" s="79" t="s">
        <v>72</v>
      </c>
      <c r="D11" s="71">
        <v>1</v>
      </c>
      <c r="E11" s="80" t="s">
        <v>73</v>
      </c>
      <c r="F11" s="75">
        <v>1.5</v>
      </c>
      <c r="G11" s="93" t="e">
        <f>$B$11*E11</f>
        <v>#VALUE!</v>
      </c>
      <c r="H11" s="94" t="e">
        <f>$B$11*D11/E11</f>
        <v>#VALUE!</v>
      </c>
      <c r="I11" s="99" t="e">
        <f>H11*F11/1000</f>
        <v>#VALUE!</v>
      </c>
      <c r="J11" s="71"/>
    </row>
    <row r="12" spans="1:39" ht="48.75" customHeight="1">
      <c r="A12" s="81"/>
      <c r="B12" s="84"/>
      <c r="C12" s="79" t="s">
        <v>74</v>
      </c>
      <c r="D12" s="73">
        <v>36</v>
      </c>
      <c r="E12" s="78">
        <v>50</v>
      </c>
      <c r="F12" s="78">
        <f>36*0.325</f>
        <v>11.700000000000001</v>
      </c>
      <c r="G12" s="93">
        <f>$B$11*E12</f>
        <v>0</v>
      </c>
      <c r="H12" s="94">
        <f>$B$11*D12/E12</f>
        <v>0</v>
      </c>
      <c r="I12" s="99">
        <f>H12*F12/1000</f>
        <v>0</v>
      </c>
      <c r="J12" s="109" t="s">
        <v>75</v>
      </c>
    </row>
    <row r="13" spans="1:39" ht="31.5">
      <c r="A13" s="78" t="s">
        <v>76</v>
      </c>
      <c r="B13" s="76" t="s">
        <v>77</v>
      </c>
      <c r="C13" s="79" t="s">
        <v>78</v>
      </c>
      <c r="D13" s="71">
        <v>6</v>
      </c>
      <c r="E13" s="71">
        <v>675</v>
      </c>
      <c r="F13" s="75">
        <f>200*6</f>
        <v>1200</v>
      </c>
      <c r="G13" s="93" t="e">
        <f>$B$13*E13</f>
        <v>#VALUE!</v>
      </c>
      <c r="H13" s="94" t="e">
        <f>$B$13*D13/E13</f>
        <v>#VALUE!</v>
      </c>
      <c r="I13" s="99" t="e">
        <f t="shared" ref="I13" si="3">H13*F13/1000</f>
        <v>#VALUE!</v>
      </c>
      <c r="J13" s="100" t="s">
        <v>79</v>
      </c>
    </row>
    <row r="14" spans="1:39" ht="32.25" thickBot="1">
      <c r="A14" s="77"/>
      <c r="B14" s="83"/>
      <c r="C14" s="79" t="s">
        <v>80</v>
      </c>
      <c r="D14" s="71">
        <v>1</v>
      </c>
      <c r="E14" s="71">
        <v>50</v>
      </c>
      <c r="F14" s="75">
        <v>400</v>
      </c>
      <c r="G14" s="95" t="e">
        <f>$B$13*E14</f>
        <v>#VALUE!</v>
      </c>
      <c r="H14" s="96" t="e">
        <f>$B$13*D14/E14</f>
        <v>#VALUE!</v>
      </c>
      <c r="I14" s="102" t="e">
        <f t="shared" ref="I14" si="4">H14*F14/1000</f>
        <v>#VALUE!</v>
      </c>
      <c r="J14" s="100" t="s">
        <v>81</v>
      </c>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A3:G10"/>
  <sheetViews>
    <sheetView workbookViewId="0">
      <selection activeCell="C4" sqref="C4"/>
    </sheetView>
  </sheetViews>
  <sheetFormatPr defaultColWidth="16.875" defaultRowHeight="15.75"/>
  <cols>
    <col min="1" max="1" width="12.75" customWidth="1"/>
    <col min="2" max="2" width="16.625" style="37" customWidth="1"/>
    <col min="3" max="3" width="15.75" style="37" customWidth="1"/>
    <col min="4" max="4" width="16.5" style="37" customWidth="1"/>
    <col min="5" max="5" width="15.75" style="37" customWidth="1"/>
    <col min="6" max="6" width="13.5" style="37" customWidth="1"/>
    <col min="7" max="7" width="15.875" style="37" customWidth="1"/>
  </cols>
  <sheetData>
    <row r="3" spans="1:7" s="34" customFormat="1" ht="70.5" customHeight="1">
      <c r="A3" s="33" t="s">
        <v>82</v>
      </c>
      <c r="B3" s="35" t="s">
        <v>83</v>
      </c>
      <c r="C3" s="35" t="s">
        <v>84</v>
      </c>
      <c r="D3" s="35" t="s">
        <v>85</v>
      </c>
      <c r="E3" s="35" t="s">
        <v>86</v>
      </c>
      <c r="F3" s="35" t="s">
        <v>87</v>
      </c>
      <c r="G3" s="35" t="s">
        <v>88</v>
      </c>
    </row>
    <row r="4" spans="1:7">
      <c r="A4" s="30" t="s">
        <v>89</v>
      </c>
      <c r="B4" s="36">
        <v>0</v>
      </c>
      <c r="C4" s="36">
        <v>0</v>
      </c>
      <c r="D4" s="36">
        <v>0</v>
      </c>
      <c r="E4" s="36">
        <v>0</v>
      </c>
      <c r="F4" s="36">
        <v>0</v>
      </c>
      <c r="G4" s="36">
        <v>0</v>
      </c>
    </row>
    <row r="5" spans="1:7">
      <c r="A5" s="31" t="s">
        <v>89</v>
      </c>
      <c r="B5" s="36">
        <v>0</v>
      </c>
      <c r="C5" s="36">
        <v>0</v>
      </c>
      <c r="D5" s="36">
        <v>0</v>
      </c>
      <c r="E5" s="36">
        <v>0</v>
      </c>
      <c r="F5" s="36">
        <v>0</v>
      </c>
      <c r="G5" s="36">
        <v>0</v>
      </c>
    </row>
    <row r="6" spans="1:7">
      <c r="A6" s="30" t="s">
        <v>90</v>
      </c>
      <c r="B6" s="36">
        <v>0</v>
      </c>
      <c r="C6" s="36">
        <v>0</v>
      </c>
      <c r="D6" s="36">
        <v>0</v>
      </c>
      <c r="E6" s="36">
        <v>0</v>
      </c>
      <c r="F6" s="36">
        <v>0</v>
      </c>
      <c r="G6" s="36">
        <v>0</v>
      </c>
    </row>
    <row r="7" spans="1:7">
      <c r="B7"/>
      <c r="C7"/>
      <c r="D7"/>
      <c r="E7"/>
      <c r="F7"/>
      <c r="G7"/>
    </row>
    <row r="8" spans="1:7">
      <c r="B8"/>
      <c r="C8"/>
      <c r="D8"/>
      <c r="E8"/>
      <c r="F8"/>
      <c r="G8"/>
    </row>
    <row r="9" spans="1:7">
      <c r="B9"/>
      <c r="C9"/>
      <c r="D9"/>
      <c r="E9"/>
      <c r="F9"/>
      <c r="G9"/>
    </row>
    <row r="10" spans="1:7">
      <c r="B10"/>
      <c r="C10"/>
      <c r="D10"/>
      <c r="E10"/>
      <c r="F10"/>
      <c r="G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sheetPr>
  <dimension ref="A3:G6"/>
  <sheetViews>
    <sheetView workbookViewId="0">
      <selection activeCell="E16" sqref="E16"/>
    </sheetView>
  </sheetViews>
  <sheetFormatPr defaultColWidth="20.875" defaultRowHeight="15.75"/>
  <sheetData>
    <row r="3" spans="1:7" s="34" customFormat="1" ht="99.75" customHeight="1">
      <c r="A3" s="33" t="s">
        <v>82</v>
      </c>
      <c r="B3" s="34" t="s">
        <v>91</v>
      </c>
      <c r="C3" s="34" t="s">
        <v>92</v>
      </c>
      <c r="D3" s="34" t="s">
        <v>93</v>
      </c>
      <c r="E3" s="34" t="s">
        <v>94</v>
      </c>
      <c r="F3" s="34" t="s">
        <v>95</v>
      </c>
      <c r="G3" s="34" t="s">
        <v>96</v>
      </c>
    </row>
    <row r="4" spans="1:7">
      <c r="A4" s="30" t="s">
        <v>89</v>
      </c>
      <c r="B4" s="32">
        <v>0</v>
      </c>
      <c r="C4" s="32">
        <v>0</v>
      </c>
      <c r="D4" s="32">
        <v>0</v>
      </c>
      <c r="E4" s="32">
        <v>0</v>
      </c>
      <c r="F4" s="32">
        <v>0</v>
      </c>
      <c r="G4" s="32">
        <v>0</v>
      </c>
    </row>
    <row r="5" spans="1:7">
      <c r="A5" s="31" t="s">
        <v>89</v>
      </c>
      <c r="B5" s="32">
        <v>0</v>
      </c>
      <c r="C5" s="32">
        <v>0</v>
      </c>
      <c r="D5" s="32">
        <v>0</v>
      </c>
      <c r="E5" s="32">
        <v>0</v>
      </c>
      <c r="F5" s="32">
        <v>0</v>
      </c>
      <c r="G5" s="32">
        <v>0</v>
      </c>
    </row>
    <row r="6" spans="1:7">
      <c r="A6" s="30" t="s">
        <v>90</v>
      </c>
      <c r="B6" s="32">
        <v>0</v>
      </c>
      <c r="C6" s="32">
        <v>0</v>
      </c>
      <c r="D6" s="32">
        <v>0</v>
      </c>
      <c r="E6" s="32">
        <v>0</v>
      </c>
      <c r="F6" s="32">
        <v>0</v>
      </c>
      <c r="G6" s="3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4"/>
  <sheetViews>
    <sheetView workbookViewId="0">
      <selection activeCell="C10" sqref="C10"/>
    </sheetView>
  </sheetViews>
  <sheetFormatPr defaultRowHeight="15.75"/>
  <sheetData>
    <row r="1" spans="1:12">
      <c r="A1" s="68" t="s">
        <v>15</v>
      </c>
      <c r="B1" s="68" t="s">
        <v>16</v>
      </c>
      <c r="C1" s="68" t="s">
        <v>97</v>
      </c>
      <c r="D1" s="68" t="s">
        <v>98</v>
      </c>
      <c r="E1" s="68" t="s">
        <v>99</v>
      </c>
      <c r="F1" s="68" t="s">
        <v>100</v>
      </c>
      <c r="G1" s="68" t="s">
        <v>101</v>
      </c>
      <c r="H1" s="68" t="s">
        <v>102</v>
      </c>
      <c r="I1" s="68" t="s">
        <v>103</v>
      </c>
      <c r="J1" s="68" t="s">
        <v>104</v>
      </c>
      <c r="K1" s="68" t="s">
        <v>105</v>
      </c>
      <c r="L1" s="68" t="s">
        <v>106</v>
      </c>
    </row>
    <row r="2" spans="1:12">
      <c r="A2" s="68">
        <f>CMAM!B13</f>
        <v>0</v>
      </c>
      <c r="B2" s="68">
        <f>CMAM!C13</f>
        <v>0</v>
      </c>
      <c r="C2" s="110">
        <f>CMAM!D13</f>
        <v>0</v>
      </c>
      <c r="D2" s="68">
        <f>CMAM!E13</f>
        <v>0</v>
      </c>
      <c r="E2" s="68">
        <f>CMAM!F13</f>
        <v>0</v>
      </c>
      <c r="F2" s="110">
        <f>CMAM!G13</f>
        <v>0</v>
      </c>
      <c r="G2" s="110">
        <f>CMAM!H13</f>
        <v>0</v>
      </c>
      <c r="H2" s="110">
        <f>CMAM!I13</f>
        <v>0</v>
      </c>
      <c r="I2" s="110">
        <f>CMAM!J13</f>
        <v>0</v>
      </c>
      <c r="J2" s="68">
        <f>CMAM!K13</f>
        <v>0</v>
      </c>
      <c r="K2" s="110">
        <f>CMAM!L13</f>
        <v>0</v>
      </c>
      <c r="L2" s="110">
        <f>CMAM!M13</f>
        <v>0</v>
      </c>
    </row>
    <row r="3" spans="1:12">
      <c r="A3" s="68">
        <f>CMAM!B14</f>
        <v>0</v>
      </c>
      <c r="B3" s="68">
        <f>CMAM!C14</f>
        <v>0</v>
      </c>
      <c r="C3" s="110">
        <f>CMAM!D14</f>
        <v>0</v>
      </c>
      <c r="D3" s="68">
        <f>CMAM!E14</f>
        <v>0</v>
      </c>
      <c r="E3" s="68">
        <f>CMAM!F14</f>
        <v>0</v>
      </c>
      <c r="F3" s="110">
        <f>CMAM!G14</f>
        <v>0</v>
      </c>
      <c r="G3" s="110">
        <f>CMAM!H14</f>
        <v>0</v>
      </c>
      <c r="H3" s="110">
        <f>CMAM!I14</f>
        <v>0</v>
      </c>
      <c r="I3" s="110">
        <f>CMAM!J14</f>
        <v>0</v>
      </c>
      <c r="J3" s="68">
        <f>CMAM!K14</f>
        <v>0</v>
      </c>
      <c r="K3" s="110">
        <f>CMAM!L14</f>
        <v>0</v>
      </c>
      <c r="L3" s="110">
        <f>CMAM!M14</f>
        <v>0</v>
      </c>
    </row>
    <row r="4" spans="1:12">
      <c r="A4" s="68">
        <f>CMAM!B15</f>
        <v>0</v>
      </c>
      <c r="B4" s="68">
        <f>CMAM!C15</f>
        <v>0</v>
      </c>
      <c r="C4" s="110">
        <f>CMAM!D15</f>
        <v>0</v>
      </c>
      <c r="D4" s="68">
        <f>CMAM!E15</f>
        <v>0</v>
      </c>
      <c r="E4" s="68">
        <f>CMAM!F15</f>
        <v>0</v>
      </c>
      <c r="F4" s="110">
        <f>CMAM!G15</f>
        <v>0</v>
      </c>
      <c r="G4" s="110">
        <f>CMAM!H15</f>
        <v>0</v>
      </c>
      <c r="H4" s="110">
        <f>CMAM!I15</f>
        <v>0</v>
      </c>
      <c r="I4" s="110">
        <f>CMAM!J15</f>
        <v>0</v>
      </c>
      <c r="J4" s="68">
        <f>CMAM!K15</f>
        <v>0</v>
      </c>
      <c r="K4" s="110">
        <f>CMAM!L15</f>
        <v>0</v>
      </c>
      <c r="L4" s="110">
        <f>CMAM!M15</f>
        <v>0</v>
      </c>
    </row>
    <row r="5" spans="1:12">
      <c r="A5" s="68">
        <f>CMAM!B16</f>
        <v>0</v>
      </c>
      <c r="B5" s="68">
        <f>CMAM!C16</f>
        <v>0</v>
      </c>
      <c r="C5" s="110">
        <f>CMAM!D16</f>
        <v>0</v>
      </c>
      <c r="D5" s="68">
        <f>CMAM!E16</f>
        <v>0</v>
      </c>
      <c r="E5" s="68">
        <f>CMAM!F16</f>
        <v>0</v>
      </c>
      <c r="F5" s="110">
        <f>CMAM!G16</f>
        <v>0</v>
      </c>
      <c r="G5" s="110">
        <f>CMAM!H16</f>
        <v>0</v>
      </c>
      <c r="H5" s="110">
        <f>CMAM!I16</f>
        <v>0</v>
      </c>
      <c r="I5" s="110">
        <f>CMAM!J16</f>
        <v>0</v>
      </c>
      <c r="J5" s="68">
        <f>CMAM!K16</f>
        <v>0</v>
      </c>
      <c r="K5" s="110">
        <f>CMAM!L16</f>
        <v>0</v>
      </c>
      <c r="L5" s="110">
        <f>CMAM!M16</f>
        <v>0</v>
      </c>
    </row>
    <row r="6" spans="1:12">
      <c r="A6" s="68">
        <f>CMAM!B17</f>
        <v>0</v>
      </c>
      <c r="B6" s="68">
        <f>CMAM!C17</f>
        <v>0</v>
      </c>
      <c r="C6" s="110">
        <f>CMAM!D17</f>
        <v>0</v>
      </c>
      <c r="D6" s="68">
        <f>CMAM!E17</f>
        <v>0</v>
      </c>
      <c r="E6" s="68">
        <f>CMAM!F17</f>
        <v>0</v>
      </c>
      <c r="F6" s="110">
        <f>CMAM!G17</f>
        <v>0</v>
      </c>
      <c r="G6" s="110">
        <f>CMAM!H17</f>
        <v>0</v>
      </c>
      <c r="H6" s="110">
        <f>CMAM!I17</f>
        <v>0</v>
      </c>
      <c r="I6" s="110">
        <f>CMAM!J17</f>
        <v>0</v>
      </c>
      <c r="J6" s="68">
        <f>CMAM!K17</f>
        <v>0</v>
      </c>
      <c r="K6" s="110">
        <f>CMAM!L17</f>
        <v>0</v>
      </c>
      <c r="L6" s="110">
        <f>CMAM!M17</f>
        <v>0</v>
      </c>
    </row>
    <row r="7" spans="1:12">
      <c r="A7" s="68">
        <f>CMAM!B18</f>
        <v>0</v>
      </c>
      <c r="B7" s="68">
        <f>CMAM!C18</f>
        <v>0</v>
      </c>
      <c r="C7" s="110">
        <f>CMAM!D18</f>
        <v>0</v>
      </c>
      <c r="D7" s="68">
        <f>CMAM!E18</f>
        <v>0</v>
      </c>
      <c r="E7" s="68">
        <f>CMAM!F18</f>
        <v>0</v>
      </c>
      <c r="F7" s="110">
        <f>CMAM!G18</f>
        <v>0</v>
      </c>
      <c r="G7" s="110">
        <f>CMAM!H18</f>
        <v>0</v>
      </c>
      <c r="H7" s="110">
        <f>CMAM!I18</f>
        <v>0</v>
      </c>
      <c r="I7" s="110">
        <f>CMAM!J18</f>
        <v>0</v>
      </c>
      <c r="J7" s="68">
        <f>CMAM!K18</f>
        <v>0</v>
      </c>
      <c r="K7" s="110">
        <f>CMAM!L18</f>
        <v>0</v>
      </c>
      <c r="L7" s="110">
        <f>CMAM!M18</f>
        <v>0</v>
      </c>
    </row>
    <row r="8" spans="1:12">
      <c r="A8" s="68">
        <f>CMAM!B19</f>
        <v>0</v>
      </c>
      <c r="B8" s="68">
        <f>CMAM!C19</f>
        <v>0</v>
      </c>
      <c r="C8" s="110">
        <f>CMAM!D19</f>
        <v>0</v>
      </c>
      <c r="D8" s="68">
        <f>CMAM!E19</f>
        <v>0</v>
      </c>
      <c r="E8" s="68">
        <f>CMAM!F19</f>
        <v>0</v>
      </c>
      <c r="F8" s="110">
        <f>CMAM!G19</f>
        <v>0</v>
      </c>
      <c r="G8" s="110">
        <f>CMAM!H19</f>
        <v>0</v>
      </c>
      <c r="H8" s="110">
        <f>CMAM!I19</f>
        <v>0</v>
      </c>
      <c r="I8" s="110">
        <f>CMAM!J19</f>
        <v>0</v>
      </c>
      <c r="J8" s="68">
        <f>CMAM!K19</f>
        <v>0</v>
      </c>
      <c r="K8" s="110">
        <f>CMAM!L19</f>
        <v>0</v>
      </c>
      <c r="L8" s="110">
        <f>CMAM!M19</f>
        <v>0</v>
      </c>
    </row>
    <row r="9" spans="1:12">
      <c r="A9" s="68">
        <f>CMAM!B20</f>
        <v>0</v>
      </c>
      <c r="B9" s="68">
        <f>CMAM!C20</f>
        <v>0</v>
      </c>
      <c r="C9" s="110">
        <f>CMAM!D20</f>
        <v>0</v>
      </c>
      <c r="D9" s="68">
        <f>CMAM!E20</f>
        <v>0</v>
      </c>
      <c r="E9" s="68">
        <f>CMAM!F20</f>
        <v>0</v>
      </c>
      <c r="F9" s="110">
        <f>CMAM!G20</f>
        <v>0</v>
      </c>
      <c r="G9" s="110">
        <f>CMAM!H20</f>
        <v>0</v>
      </c>
      <c r="H9" s="110">
        <f>CMAM!I20</f>
        <v>0</v>
      </c>
      <c r="I9" s="110">
        <f>CMAM!J20</f>
        <v>0</v>
      </c>
      <c r="J9" s="68">
        <f>CMAM!K20</f>
        <v>0</v>
      </c>
      <c r="K9" s="110">
        <f>CMAM!L20</f>
        <v>0</v>
      </c>
      <c r="L9" s="110">
        <f>CMAM!M20</f>
        <v>0</v>
      </c>
    </row>
    <row r="10" spans="1:12">
      <c r="A10" s="68">
        <f>CMAM!B21</f>
        <v>0</v>
      </c>
      <c r="B10" s="68">
        <f>CMAM!C21</f>
        <v>0</v>
      </c>
      <c r="C10" s="110">
        <f>CMAM!D21</f>
        <v>0</v>
      </c>
      <c r="D10" s="68">
        <f>CMAM!E21</f>
        <v>0</v>
      </c>
      <c r="E10" s="68">
        <f>CMAM!F21</f>
        <v>0</v>
      </c>
      <c r="F10" s="110">
        <f>CMAM!G21</f>
        <v>0</v>
      </c>
      <c r="G10" s="110">
        <f>CMAM!H21</f>
        <v>0</v>
      </c>
      <c r="H10" s="110">
        <f>CMAM!I21</f>
        <v>0</v>
      </c>
      <c r="I10" s="110">
        <f>CMAM!J21</f>
        <v>0</v>
      </c>
      <c r="J10" s="68">
        <f>CMAM!K21</f>
        <v>0</v>
      </c>
      <c r="K10" s="110">
        <f>CMAM!L21</f>
        <v>0</v>
      </c>
      <c r="L10" s="110">
        <f>CMAM!M21</f>
        <v>0</v>
      </c>
    </row>
    <row r="11" spans="1:12">
      <c r="A11" s="68">
        <f>CMAM!B22</f>
        <v>0</v>
      </c>
      <c r="B11" s="68">
        <f>CMAM!C22</f>
        <v>0</v>
      </c>
      <c r="C11" s="110">
        <f>CMAM!D22</f>
        <v>0</v>
      </c>
      <c r="D11" s="68">
        <f>CMAM!E22</f>
        <v>0</v>
      </c>
      <c r="E11" s="68">
        <f>CMAM!F22</f>
        <v>0</v>
      </c>
      <c r="F11" s="110">
        <f>CMAM!G22</f>
        <v>0</v>
      </c>
      <c r="G11" s="110">
        <f>CMAM!H22</f>
        <v>0</v>
      </c>
      <c r="H11" s="110">
        <f>CMAM!I22</f>
        <v>0</v>
      </c>
      <c r="I11" s="110">
        <f>CMAM!J22</f>
        <v>0</v>
      </c>
      <c r="J11" s="68">
        <f>CMAM!K22</f>
        <v>0</v>
      </c>
      <c r="K11" s="110">
        <f>CMAM!L22</f>
        <v>0</v>
      </c>
      <c r="L11" s="110">
        <f>CMAM!M22</f>
        <v>0</v>
      </c>
    </row>
    <row r="12" spans="1:12">
      <c r="A12" s="68">
        <f>CMAM!B23</f>
        <v>0</v>
      </c>
      <c r="B12" s="68">
        <f>CMAM!C23</f>
        <v>0</v>
      </c>
      <c r="C12" s="110">
        <f>CMAM!D23</f>
        <v>0</v>
      </c>
      <c r="D12" s="68">
        <f>CMAM!E23</f>
        <v>0</v>
      </c>
      <c r="E12" s="68">
        <f>CMAM!F23</f>
        <v>0</v>
      </c>
      <c r="F12" s="110">
        <f>CMAM!G23</f>
        <v>0</v>
      </c>
      <c r="G12" s="110">
        <f>CMAM!H23</f>
        <v>0</v>
      </c>
      <c r="H12" s="110">
        <f>CMAM!I23</f>
        <v>0</v>
      </c>
      <c r="I12" s="110">
        <f>CMAM!J23</f>
        <v>0</v>
      </c>
      <c r="J12" s="68">
        <f>CMAM!K23</f>
        <v>0</v>
      </c>
      <c r="K12" s="110">
        <f>CMAM!L23</f>
        <v>0</v>
      </c>
      <c r="L12" s="110">
        <f>CMAM!M23</f>
        <v>0</v>
      </c>
    </row>
    <row r="13" spans="1:12">
      <c r="A13" s="68">
        <f>CMAM!B24</f>
        <v>0</v>
      </c>
      <c r="B13" s="68">
        <f>CMAM!C24</f>
        <v>0</v>
      </c>
      <c r="C13" s="110">
        <f>CMAM!D24</f>
        <v>0</v>
      </c>
      <c r="D13" s="68">
        <f>CMAM!E24</f>
        <v>0</v>
      </c>
      <c r="E13" s="68">
        <f>CMAM!F24</f>
        <v>0</v>
      </c>
      <c r="F13" s="110">
        <f>CMAM!G24</f>
        <v>0</v>
      </c>
      <c r="G13" s="110">
        <f>CMAM!H24</f>
        <v>0</v>
      </c>
      <c r="H13" s="110">
        <f>CMAM!I24</f>
        <v>0</v>
      </c>
      <c r="I13" s="110">
        <f>CMAM!J24</f>
        <v>0</v>
      </c>
      <c r="J13" s="68">
        <f>CMAM!K24</f>
        <v>0</v>
      </c>
      <c r="K13" s="110">
        <f>CMAM!L24</f>
        <v>0</v>
      </c>
      <c r="L13" s="110">
        <f>CMAM!M24</f>
        <v>0</v>
      </c>
    </row>
    <row r="14" spans="1:12">
      <c r="A14" s="68">
        <f>CMAM!B25</f>
        <v>0</v>
      </c>
      <c r="B14" s="68">
        <f>CMAM!C25</f>
        <v>0</v>
      </c>
      <c r="C14" s="110">
        <f>CMAM!D25</f>
        <v>0</v>
      </c>
      <c r="D14" s="68">
        <f>CMAM!E25</f>
        <v>0</v>
      </c>
      <c r="E14" s="68">
        <f>CMAM!F25</f>
        <v>0</v>
      </c>
      <c r="F14" s="110">
        <f>CMAM!G25</f>
        <v>0</v>
      </c>
      <c r="G14" s="110">
        <f>CMAM!H25</f>
        <v>0</v>
      </c>
      <c r="H14" s="110">
        <f>CMAM!I25</f>
        <v>0</v>
      </c>
      <c r="I14" s="110">
        <f>CMAM!J25</f>
        <v>0</v>
      </c>
      <c r="J14" s="68">
        <f>CMAM!K25</f>
        <v>0</v>
      </c>
      <c r="K14" s="110">
        <f>CMAM!L25</f>
        <v>0</v>
      </c>
      <c r="L14" s="110">
        <f>CMAM!M25</f>
        <v>0</v>
      </c>
    </row>
    <row r="15" spans="1:12">
      <c r="A15" s="68">
        <f>CMAM!B26</f>
        <v>0</v>
      </c>
      <c r="B15" s="68">
        <f>CMAM!C26</f>
        <v>0</v>
      </c>
      <c r="C15" s="110">
        <f>CMAM!D26</f>
        <v>0</v>
      </c>
      <c r="D15" s="68">
        <f>CMAM!E26</f>
        <v>0</v>
      </c>
      <c r="E15" s="68">
        <f>CMAM!F26</f>
        <v>0</v>
      </c>
      <c r="F15" s="110">
        <f>CMAM!G26</f>
        <v>0</v>
      </c>
      <c r="G15" s="110">
        <f>CMAM!H26</f>
        <v>0</v>
      </c>
      <c r="H15" s="110">
        <f>CMAM!I26</f>
        <v>0</v>
      </c>
      <c r="I15" s="110">
        <f>CMAM!J26</f>
        <v>0</v>
      </c>
      <c r="J15" s="68">
        <f>CMAM!K26</f>
        <v>0</v>
      </c>
      <c r="K15" s="110">
        <f>CMAM!L26</f>
        <v>0</v>
      </c>
      <c r="L15" s="110">
        <f>CMAM!M26</f>
        <v>0</v>
      </c>
    </row>
    <row r="16" spans="1:12">
      <c r="A16" s="68">
        <f>CMAM!B27</f>
        <v>0</v>
      </c>
      <c r="B16" s="68">
        <f>CMAM!C27</f>
        <v>0</v>
      </c>
      <c r="C16" s="110">
        <f>CMAM!D27</f>
        <v>0</v>
      </c>
      <c r="D16" s="68">
        <f>CMAM!E27</f>
        <v>0</v>
      </c>
      <c r="E16" s="68">
        <f>CMAM!F27</f>
        <v>0</v>
      </c>
      <c r="F16" s="110">
        <f>CMAM!G27</f>
        <v>0</v>
      </c>
      <c r="G16" s="110">
        <f>CMAM!H27</f>
        <v>0</v>
      </c>
      <c r="H16" s="110">
        <f>CMAM!I27</f>
        <v>0</v>
      </c>
      <c r="I16" s="110">
        <f>CMAM!J27</f>
        <v>0</v>
      </c>
      <c r="J16" s="68">
        <f>CMAM!K27</f>
        <v>0</v>
      </c>
      <c r="K16" s="110">
        <f>CMAM!L27</f>
        <v>0</v>
      </c>
      <c r="L16" s="110">
        <f>CMAM!M27</f>
        <v>0</v>
      </c>
    </row>
    <row r="17" spans="1:12">
      <c r="A17" s="68">
        <f>CMAM!B28</f>
        <v>0</v>
      </c>
      <c r="B17" s="68">
        <f>CMAM!C28</f>
        <v>0</v>
      </c>
      <c r="C17" s="110">
        <f>CMAM!D28</f>
        <v>0</v>
      </c>
      <c r="D17" s="68">
        <f>CMAM!E28</f>
        <v>0</v>
      </c>
      <c r="E17" s="68">
        <f>CMAM!F28</f>
        <v>0</v>
      </c>
      <c r="F17" s="110">
        <f>CMAM!G28</f>
        <v>0</v>
      </c>
      <c r="G17" s="110">
        <f>CMAM!H28</f>
        <v>0</v>
      </c>
      <c r="H17" s="110">
        <f>CMAM!I28</f>
        <v>0</v>
      </c>
      <c r="I17" s="110">
        <f>CMAM!J28</f>
        <v>0</v>
      </c>
      <c r="J17" s="68">
        <f>CMAM!K28</f>
        <v>0</v>
      </c>
      <c r="K17" s="110">
        <f>CMAM!L28</f>
        <v>0</v>
      </c>
      <c r="L17" s="110">
        <f>CMAM!M28</f>
        <v>0</v>
      </c>
    </row>
    <row r="18" spans="1:12">
      <c r="A18" s="68">
        <f>CMAM!B29</f>
        <v>0</v>
      </c>
      <c r="B18" s="68">
        <f>CMAM!C29</f>
        <v>0</v>
      </c>
      <c r="C18" s="110">
        <f>CMAM!D29</f>
        <v>0</v>
      </c>
      <c r="D18" s="68">
        <f>CMAM!E29</f>
        <v>0</v>
      </c>
      <c r="E18" s="68">
        <f>CMAM!F29</f>
        <v>0</v>
      </c>
      <c r="F18" s="110">
        <f>CMAM!G29</f>
        <v>0</v>
      </c>
      <c r="G18" s="110">
        <f>CMAM!H29</f>
        <v>0</v>
      </c>
      <c r="H18" s="110">
        <f>CMAM!I29</f>
        <v>0</v>
      </c>
      <c r="I18" s="110">
        <f>CMAM!J29</f>
        <v>0</v>
      </c>
      <c r="J18" s="68">
        <f>CMAM!K29</f>
        <v>0</v>
      </c>
      <c r="K18" s="110">
        <f>CMAM!L29</f>
        <v>0</v>
      </c>
      <c r="L18" s="110">
        <f>CMAM!M29</f>
        <v>0</v>
      </c>
    </row>
    <row r="19" spans="1:12">
      <c r="A19" s="68">
        <f>CMAM!B30</f>
        <v>0</v>
      </c>
      <c r="B19" s="68">
        <f>CMAM!C30</f>
        <v>0</v>
      </c>
      <c r="C19" s="110">
        <f>CMAM!D30</f>
        <v>0</v>
      </c>
      <c r="D19" s="68">
        <f>CMAM!E30</f>
        <v>0</v>
      </c>
      <c r="E19" s="68">
        <f>CMAM!F30</f>
        <v>0</v>
      </c>
      <c r="F19" s="110">
        <f>CMAM!G30</f>
        <v>0</v>
      </c>
      <c r="G19" s="110">
        <f>CMAM!H30</f>
        <v>0</v>
      </c>
      <c r="H19" s="110">
        <f>CMAM!I30</f>
        <v>0</v>
      </c>
      <c r="I19" s="110">
        <f>CMAM!J30</f>
        <v>0</v>
      </c>
      <c r="J19" s="68">
        <f>CMAM!K30</f>
        <v>0</v>
      </c>
      <c r="K19" s="110">
        <f>CMAM!L30</f>
        <v>0</v>
      </c>
      <c r="L19" s="110">
        <f>CMAM!M30</f>
        <v>0</v>
      </c>
    </row>
    <row r="20" spans="1:12">
      <c r="A20" s="68">
        <f>CMAM!B31</f>
        <v>0</v>
      </c>
      <c r="B20" s="68">
        <f>CMAM!C31</f>
        <v>0</v>
      </c>
      <c r="C20" s="110">
        <f>CMAM!D31</f>
        <v>0</v>
      </c>
      <c r="D20" s="68">
        <f>CMAM!E31</f>
        <v>0</v>
      </c>
      <c r="E20" s="68">
        <f>CMAM!F31</f>
        <v>0</v>
      </c>
      <c r="F20" s="110">
        <f>CMAM!G31</f>
        <v>0</v>
      </c>
      <c r="G20" s="110">
        <f>CMAM!H31</f>
        <v>0</v>
      </c>
      <c r="H20" s="110">
        <f>CMAM!I31</f>
        <v>0</v>
      </c>
      <c r="I20" s="110">
        <f>CMAM!J31</f>
        <v>0</v>
      </c>
      <c r="J20" s="68">
        <f>CMAM!K31</f>
        <v>0</v>
      </c>
      <c r="K20" s="110">
        <f>CMAM!L31</f>
        <v>0</v>
      </c>
      <c r="L20" s="110">
        <f>CMAM!M31</f>
        <v>0</v>
      </c>
    </row>
    <row r="21" spans="1:12">
      <c r="A21" s="68">
        <f>CMAM!B32</f>
        <v>0</v>
      </c>
      <c r="B21" s="68">
        <f>CMAM!C32</f>
        <v>0</v>
      </c>
      <c r="C21" s="110">
        <f>CMAM!D32</f>
        <v>0</v>
      </c>
      <c r="D21" s="68">
        <f>CMAM!E32</f>
        <v>0</v>
      </c>
      <c r="E21" s="68">
        <f>CMAM!F32</f>
        <v>0</v>
      </c>
      <c r="F21" s="110">
        <f>CMAM!G32</f>
        <v>0</v>
      </c>
      <c r="G21" s="110">
        <f>CMAM!H32</f>
        <v>0</v>
      </c>
      <c r="H21" s="110">
        <f>CMAM!I32</f>
        <v>0</v>
      </c>
      <c r="I21" s="110">
        <f>CMAM!J32</f>
        <v>0</v>
      </c>
      <c r="J21" s="68">
        <f>CMAM!K32</f>
        <v>0</v>
      </c>
      <c r="K21" s="110">
        <f>CMAM!L32</f>
        <v>0</v>
      </c>
      <c r="L21" s="110">
        <f>CMAM!M32</f>
        <v>0</v>
      </c>
    </row>
    <row r="22" spans="1:12">
      <c r="A22" s="68">
        <f>CMAM!B33</f>
        <v>0</v>
      </c>
      <c r="B22" s="68">
        <f>CMAM!C33</f>
        <v>0</v>
      </c>
      <c r="C22" s="110">
        <f>CMAM!D33</f>
        <v>0</v>
      </c>
      <c r="D22" s="68">
        <f>CMAM!E33</f>
        <v>0</v>
      </c>
      <c r="E22" s="68">
        <f>CMAM!F33</f>
        <v>0</v>
      </c>
      <c r="F22" s="110">
        <f>CMAM!G33</f>
        <v>0</v>
      </c>
      <c r="G22" s="110">
        <f>CMAM!H33</f>
        <v>0</v>
      </c>
      <c r="H22" s="110">
        <f>CMAM!I33</f>
        <v>0</v>
      </c>
      <c r="I22" s="110">
        <f>CMAM!J33</f>
        <v>0</v>
      </c>
      <c r="J22" s="68">
        <f>CMAM!K33</f>
        <v>0</v>
      </c>
      <c r="K22" s="110">
        <f>CMAM!L33</f>
        <v>0</v>
      </c>
      <c r="L22" s="110">
        <f>CMAM!M33</f>
        <v>0</v>
      </c>
    </row>
    <row r="23" spans="1:12">
      <c r="A23" s="68">
        <f>CMAM!B34</f>
        <v>0</v>
      </c>
      <c r="B23" s="68">
        <f>CMAM!C34</f>
        <v>0</v>
      </c>
      <c r="C23" s="110">
        <f>CMAM!D34</f>
        <v>0</v>
      </c>
      <c r="D23" s="68">
        <f>CMAM!E34</f>
        <v>0</v>
      </c>
      <c r="E23" s="68">
        <f>CMAM!F34</f>
        <v>0</v>
      </c>
      <c r="F23" s="110">
        <f>CMAM!G34</f>
        <v>0</v>
      </c>
      <c r="G23" s="110">
        <f>CMAM!H34</f>
        <v>0</v>
      </c>
      <c r="H23" s="110">
        <f>CMAM!I34</f>
        <v>0</v>
      </c>
      <c r="I23" s="110">
        <f>CMAM!J34</f>
        <v>0</v>
      </c>
      <c r="J23" s="68">
        <f>CMAM!K34</f>
        <v>0</v>
      </c>
      <c r="K23" s="110">
        <f>CMAM!L34</f>
        <v>0</v>
      </c>
      <c r="L23" s="110">
        <f>CMAM!M34</f>
        <v>0</v>
      </c>
    </row>
    <row r="24" spans="1:12">
      <c r="A24" s="68">
        <f>CMAM!B35</f>
        <v>0</v>
      </c>
      <c r="B24" s="68">
        <f>CMAM!C35</f>
        <v>0</v>
      </c>
      <c r="C24" s="110">
        <f>CMAM!D35</f>
        <v>0</v>
      </c>
      <c r="D24" s="68">
        <f>CMAM!E35</f>
        <v>0</v>
      </c>
      <c r="E24" s="68">
        <f>CMAM!F35</f>
        <v>0</v>
      </c>
      <c r="F24" s="110">
        <f>CMAM!G35</f>
        <v>0</v>
      </c>
      <c r="G24" s="110">
        <f>CMAM!H35</f>
        <v>0</v>
      </c>
      <c r="H24" s="110">
        <f>CMAM!I35</f>
        <v>0</v>
      </c>
      <c r="I24" s="110">
        <f>CMAM!J35</f>
        <v>0</v>
      </c>
      <c r="J24" s="68">
        <f>CMAM!K35</f>
        <v>0</v>
      </c>
      <c r="K24" s="110">
        <f>CMAM!L35</f>
        <v>0</v>
      </c>
      <c r="L24" s="110">
        <f>CMAM!M35</f>
        <v>0</v>
      </c>
    </row>
    <row r="25" spans="1:12">
      <c r="A25" s="68">
        <f>CMAM!B36</f>
        <v>0</v>
      </c>
      <c r="B25" s="68">
        <f>CMAM!C36</f>
        <v>0</v>
      </c>
      <c r="C25" s="110">
        <f>CMAM!D36</f>
        <v>0</v>
      </c>
      <c r="D25" s="68">
        <f>CMAM!E36</f>
        <v>0</v>
      </c>
      <c r="E25" s="68">
        <f>CMAM!F36</f>
        <v>0</v>
      </c>
      <c r="F25" s="110">
        <f>CMAM!G36</f>
        <v>0</v>
      </c>
      <c r="G25" s="110">
        <f>CMAM!H36</f>
        <v>0</v>
      </c>
      <c r="H25" s="110">
        <f>CMAM!I36</f>
        <v>0</v>
      </c>
      <c r="I25" s="110">
        <f>CMAM!J36</f>
        <v>0</v>
      </c>
      <c r="J25" s="68">
        <f>CMAM!K36</f>
        <v>0</v>
      </c>
      <c r="K25" s="110">
        <f>CMAM!L36</f>
        <v>0</v>
      </c>
      <c r="L25" s="110">
        <f>CMAM!M36</f>
        <v>0</v>
      </c>
    </row>
    <row r="26" spans="1:12">
      <c r="A26" s="68">
        <f>CMAM!B37</f>
        <v>0</v>
      </c>
      <c r="B26" s="68">
        <f>CMAM!C37</f>
        <v>0</v>
      </c>
      <c r="C26" s="110">
        <f>CMAM!D37</f>
        <v>0</v>
      </c>
      <c r="D26" s="68">
        <f>CMAM!E37</f>
        <v>0</v>
      </c>
      <c r="E26" s="68">
        <f>CMAM!F37</f>
        <v>0</v>
      </c>
      <c r="F26" s="110">
        <f>CMAM!G37</f>
        <v>0</v>
      </c>
      <c r="G26" s="110">
        <f>CMAM!H37</f>
        <v>0</v>
      </c>
      <c r="H26" s="110">
        <f>CMAM!I37</f>
        <v>0</v>
      </c>
      <c r="I26" s="110">
        <f>CMAM!J37</f>
        <v>0</v>
      </c>
      <c r="J26" s="68">
        <f>CMAM!K37</f>
        <v>0</v>
      </c>
      <c r="K26" s="110">
        <f>CMAM!L37</f>
        <v>0</v>
      </c>
      <c r="L26" s="110">
        <f>CMAM!M37</f>
        <v>0</v>
      </c>
    </row>
    <row r="27" spans="1:12">
      <c r="A27" s="68">
        <f>CMAM!B38</f>
        <v>0</v>
      </c>
      <c r="B27" s="68">
        <f>CMAM!C38</f>
        <v>0</v>
      </c>
      <c r="C27" s="110">
        <f>CMAM!D38</f>
        <v>0</v>
      </c>
      <c r="D27" s="68">
        <f>CMAM!E38</f>
        <v>0</v>
      </c>
      <c r="E27" s="68">
        <f>CMAM!F38</f>
        <v>0</v>
      </c>
      <c r="F27" s="110">
        <f>CMAM!G38</f>
        <v>0</v>
      </c>
      <c r="G27" s="110">
        <f>CMAM!H38</f>
        <v>0</v>
      </c>
      <c r="H27" s="110">
        <f>CMAM!I38</f>
        <v>0</v>
      </c>
      <c r="I27" s="110">
        <f>CMAM!J38</f>
        <v>0</v>
      </c>
      <c r="J27" s="68">
        <f>CMAM!K38</f>
        <v>0</v>
      </c>
      <c r="K27" s="110">
        <f>CMAM!L38</f>
        <v>0</v>
      </c>
      <c r="L27" s="110">
        <f>CMAM!M38</f>
        <v>0</v>
      </c>
    </row>
    <row r="28" spans="1:12">
      <c r="A28" s="68">
        <f>CMAM!B39</f>
        <v>0</v>
      </c>
      <c r="B28" s="68">
        <f>CMAM!C39</f>
        <v>0</v>
      </c>
      <c r="C28" s="110">
        <f>CMAM!D39</f>
        <v>0</v>
      </c>
      <c r="D28" s="68">
        <f>CMAM!E39</f>
        <v>0</v>
      </c>
      <c r="E28" s="68">
        <f>CMAM!F39</f>
        <v>0</v>
      </c>
      <c r="F28" s="110">
        <f>CMAM!G39</f>
        <v>0</v>
      </c>
      <c r="G28" s="110">
        <f>CMAM!H39</f>
        <v>0</v>
      </c>
      <c r="H28" s="110">
        <f>CMAM!I39</f>
        <v>0</v>
      </c>
      <c r="I28" s="110">
        <f>CMAM!J39</f>
        <v>0</v>
      </c>
      <c r="J28" s="68">
        <f>CMAM!K39</f>
        <v>0</v>
      </c>
      <c r="K28" s="110">
        <f>CMAM!L39</f>
        <v>0</v>
      </c>
      <c r="L28" s="110">
        <f>CMAM!M39</f>
        <v>0</v>
      </c>
    </row>
    <row r="29" spans="1:12">
      <c r="A29" s="68">
        <f>CMAM!B40</f>
        <v>0</v>
      </c>
      <c r="B29" s="68">
        <f>CMAM!C40</f>
        <v>0</v>
      </c>
      <c r="C29" s="110">
        <f>CMAM!D40</f>
        <v>0</v>
      </c>
      <c r="D29" s="68">
        <f>CMAM!E40</f>
        <v>0</v>
      </c>
      <c r="E29" s="68">
        <f>CMAM!F40</f>
        <v>0</v>
      </c>
      <c r="F29" s="110">
        <f>CMAM!G40</f>
        <v>0</v>
      </c>
      <c r="G29" s="110">
        <f>CMAM!H40</f>
        <v>0</v>
      </c>
      <c r="H29" s="110">
        <f>CMAM!I40</f>
        <v>0</v>
      </c>
      <c r="I29" s="110">
        <f>CMAM!J40</f>
        <v>0</v>
      </c>
      <c r="J29" s="68">
        <f>CMAM!K40</f>
        <v>0</v>
      </c>
      <c r="K29" s="110">
        <f>CMAM!L40</f>
        <v>0</v>
      </c>
      <c r="L29" s="110">
        <f>CMAM!M40</f>
        <v>0</v>
      </c>
    </row>
    <row r="30" spans="1:12">
      <c r="A30" s="68">
        <f>CMAM!B41</f>
        <v>0</v>
      </c>
      <c r="B30" s="68">
        <f>CMAM!C41</f>
        <v>0</v>
      </c>
      <c r="C30" s="110">
        <f>CMAM!D41</f>
        <v>0</v>
      </c>
      <c r="D30" s="68">
        <f>CMAM!E41</f>
        <v>0</v>
      </c>
      <c r="E30" s="68">
        <f>CMAM!F41</f>
        <v>0</v>
      </c>
      <c r="F30" s="110">
        <f>CMAM!G41</f>
        <v>0</v>
      </c>
      <c r="G30" s="110">
        <f>CMAM!H41</f>
        <v>0</v>
      </c>
      <c r="H30" s="110">
        <f>CMAM!I41</f>
        <v>0</v>
      </c>
      <c r="I30" s="110">
        <f>CMAM!J41</f>
        <v>0</v>
      </c>
      <c r="J30" s="68">
        <f>CMAM!K41</f>
        <v>0</v>
      </c>
      <c r="K30" s="110">
        <f>CMAM!L41</f>
        <v>0</v>
      </c>
      <c r="L30" s="110">
        <f>CMAM!M41</f>
        <v>0</v>
      </c>
    </row>
    <row r="31" spans="1:12">
      <c r="A31" s="68">
        <f>CMAM!B42</f>
        <v>0</v>
      </c>
      <c r="B31" s="68">
        <f>CMAM!C42</f>
        <v>0</v>
      </c>
      <c r="C31" s="110">
        <f>CMAM!D42</f>
        <v>0</v>
      </c>
      <c r="D31" s="68">
        <f>CMAM!E42</f>
        <v>0</v>
      </c>
      <c r="E31" s="68">
        <f>CMAM!F42</f>
        <v>0</v>
      </c>
      <c r="F31" s="110">
        <f>CMAM!G42</f>
        <v>0</v>
      </c>
      <c r="G31" s="110">
        <f>CMAM!H42</f>
        <v>0</v>
      </c>
      <c r="H31" s="110">
        <f>CMAM!I42</f>
        <v>0</v>
      </c>
      <c r="I31" s="110">
        <f>CMAM!J42</f>
        <v>0</v>
      </c>
      <c r="J31" s="68">
        <f>CMAM!K42</f>
        <v>0</v>
      </c>
      <c r="K31" s="110">
        <f>CMAM!L42</f>
        <v>0</v>
      </c>
      <c r="L31" s="110">
        <f>CMAM!M42</f>
        <v>0</v>
      </c>
    </row>
    <row r="32" spans="1:12">
      <c r="A32" s="68">
        <f>CMAM!B43</f>
        <v>0</v>
      </c>
      <c r="B32" s="68">
        <f>CMAM!C43</f>
        <v>0</v>
      </c>
      <c r="C32" s="110">
        <f>CMAM!D43</f>
        <v>0</v>
      </c>
      <c r="D32" s="68">
        <f>CMAM!E43</f>
        <v>0</v>
      </c>
      <c r="E32" s="68">
        <f>CMAM!F43</f>
        <v>0</v>
      </c>
      <c r="F32" s="110">
        <f>CMAM!G43</f>
        <v>0</v>
      </c>
      <c r="G32" s="110">
        <f>CMAM!H43</f>
        <v>0</v>
      </c>
      <c r="H32" s="110">
        <f>CMAM!I43</f>
        <v>0</v>
      </c>
      <c r="I32" s="110">
        <f>CMAM!J43</f>
        <v>0</v>
      </c>
      <c r="J32" s="68">
        <f>CMAM!K43</f>
        <v>0</v>
      </c>
      <c r="K32" s="110">
        <f>CMAM!L43</f>
        <v>0</v>
      </c>
      <c r="L32" s="110">
        <f>CMAM!M43</f>
        <v>0</v>
      </c>
    </row>
    <row r="33" spans="1:12">
      <c r="A33" s="68">
        <f>CMAM!B44</f>
        <v>0</v>
      </c>
      <c r="B33" s="68">
        <f>CMAM!C44</f>
        <v>0</v>
      </c>
      <c r="C33" s="110">
        <f>CMAM!D44</f>
        <v>0</v>
      </c>
      <c r="D33" s="68">
        <f>CMAM!E44</f>
        <v>0</v>
      </c>
      <c r="E33" s="68">
        <f>CMAM!F44</f>
        <v>0</v>
      </c>
      <c r="F33" s="110">
        <f>CMAM!G44</f>
        <v>0</v>
      </c>
      <c r="G33" s="110">
        <f>CMAM!H44</f>
        <v>0</v>
      </c>
      <c r="H33" s="110">
        <f>CMAM!I44</f>
        <v>0</v>
      </c>
      <c r="I33" s="110">
        <f>CMAM!J44</f>
        <v>0</v>
      </c>
      <c r="J33" s="68">
        <f>CMAM!K44</f>
        <v>0</v>
      </c>
      <c r="K33" s="110">
        <f>CMAM!L44</f>
        <v>0</v>
      </c>
      <c r="L33" s="110">
        <f>CMAM!M44</f>
        <v>0</v>
      </c>
    </row>
    <row r="34" spans="1:12">
      <c r="A34" s="68">
        <f>CMAM!B45</f>
        <v>0</v>
      </c>
      <c r="B34" s="68">
        <f>CMAM!C45</f>
        <v>0</v>
      </c>
      <c r="C34" s="110">
        <f>CMAM!D45</f>
        <v>0</v>
      </c>
      <c r="D34" s="68">
        <f>CMAM!E45</f>
        <v>0</v>
      </c>
      <c r="E34" s="68">
        <f>CMAM!F45</f>
        <v>0</v>
      </c>
      <c r="F34" s="110">
        <f>CMAM!G45</f>
        <v>0</v>
      </c>
      <c r="G34" s="110">
        <f>CMAM!H45</f>
        <v>0</v>
      </c>
      <c r="H34" s="110">
        <f>CMAM!I45</f>
        <v>0</v>
      </c>
      <c r="I34" s="110">
        <f>CMAM!J45</f>
        <v>0</v>
      </c>
      <c r="J34" s="68">
        <f>CMAM!K45</f>
        <v>0</v>
      </c>
      <c r="K34" s="110">
        <f>CMAM!L45</f>
        <v>0</v>
      </c>
      <c r="L34" s="110">
        <f>CMAM!M45</f>
        <v>0</v>
      </c>
    </row>
    <row r="35" spans="1:12">
      <c r="A35" s="68">
        <f>CMAM!B46</f>
        <v>0</v>
      </c>
      <c r="B35" s="68">
        <f>CMAM!C46</f>
        <v>0</v>
      </c>
      <c r="C35" s="110">
        <f>CMAM!D46</f>
        <v>0</v>
      </c>
      <c r="D35" s="68">
        <f>CMAM!E46</f>
        <v>0</v>
      </c>
      <c r="E35" s="68">
        <f>CMAM!F46</f>
        <v>0</v>
      </c>
      <c r="F35" s="110">
        <f>CMAM!G46</f>
        <v>0</v>
      </c>
      <c r="G35" s="110">
        <f>CMAM!H46</f>
        <v>0</v>
      </c>
      <c r="H35" s="110">
        <f>CMAM!I46</f>
        <v>0</v>
      </c>
      <c r="I35" s="110">
        <f>CMAM!J46</f>
        <v>0</v>
      </c>
      <c r="J35" s="68">
        <f>CMAM!K46</f>
        <v>0</v>
      </c>
      <c r="K35" s="110">
        <f>CMAM!L46</f>
        <v>0</v>
      </c>
      <c r="L35" s="110">
        <f>CMAM!M46</f>
        <v>0</v>
      </c>
    </row>
    <row r="36" spans="1:12">
      <c r="A36" s="68">
        <f>CMAM!B47</f>
        <v>0</v>
      </c>
      <c r="B36" s="68">
        <f>CMAM!C47</f>
        <v>0</v>
      </c>
      <c r="C36" s="110">
        <f>CMAM!D47</f>
        <v>0</v>
      </c>
      <c r="D36" s="68">
        <f>CMAM!E47</f>
        <v>0</v>
      </c>
      <c r="E36" s="68">
        <f>CMAM!F47</f>
        <v>0</v>
      </c>
      <c r="F36" s="110">
        <f>CMAM!G47</f>
        <v>0</v>
      </c>
      <c r="G36" s="110">
        <f>CMAM!H47</f>
        <v>0</v>
      </c>
      <c r="H36" s="110">
        <f>CMAM!I47</f>
        <v>0</v>
      </c>
      <c r="I36" s="110">
        <f>CMAM!J47</f>
        <v>0</v>
      </c>
      <c r="J36" s="68">
        <f>CMAM!K47</f>
        <v>0</v>
      </c>
      <c r="K36" s="110">
        <f>CMAM!L47</f>
        <v>0</v>
      </c>
      <c r="L36" s="110">
        <f>CMAM!M47</f>
        <v>0</v>
      </c>
    </row>
    <row r="37" spans="1:12">
      <c r="A37" s="68">
        <f>CMAM!B48</f>
        <v>0</v>
      </c>
      <c r="B37" s="68">
        <f>CMAM!C48</f>
        <v>0</v>
      </c>
      <c r="C37" s="110">
        <f>CMAM!D48</f>
        <v>0</v>
      </c>
      <c r="D37" s="68">
        <f>CMAM!E48</f>
        <v>0</v>
      </c>
      <c r="E37" s="68">
        <f>CMAM!F48</f>
        <v>0</v>
      </c>
      <c r="F37" s="110">
        <f>CMAM!G48</f>
        <v>0</v>
      </c>
      <c r="G37" s="110">
        <f>CMAM!H48</f>
        <v>0</v>
      </c>
      <c r="H37" s="110">
        <f>CMAM!I48</f>
        <v>0</v>
      </c>
      <c r="I37" s="110">
        <f>CMAM!J48</f>
        <v>0</v>
      </c>
      <c r="J37" s="68">
        <f>CMAM!K48</f>
        <v>0</v>
      </c>
      <c r="K37" s="110">
        <f>CMAM!L48</f>
        <v>0</v>
      </c>
      <c r="L37" s="110">
        <f>CMAM!M48</f>
        <v>0</v>
      </c>
    </row>
    <row r="38" spans="1:12">
      <c r="A38" s="68">
        <f>CMAM!B49</f>
        <v>0</v>
      </c>
      <c r="B38" s="68">
        <f>CMAM!C49</f>
        <v>0</v>
      </c>
      <c r="C38" s="110">
        <f>CMAM!D49</f>
        <v>0</v>
      </c>
      <c r="D38" s="68">
        <f>CMAM!E49</f>
        <v>0</v>
      </c>
      <c r="E38" s="68">
        <f>CMAM!F49</f>
        <v>0</v>
      </c>
      <c r="F38" s="110">
        <f>CMAM!G49</f>
        <v>0</v>
      </c>
      <c r="G38" s="110">
        <f>CMAM!H49</f>
        <v>0</v>
      </c>
      <c r="H38" s="110">
        <f>CMAM!I49</f>
        <v>0</v>
      </c>
      <c r="I38" s="110">
        <f>CMAM!J49</f>
        <v>0</v>
      </c>
      <c r="J38" s="68">
        <f>CMAM!K49</f>
        <v>0</v>
      </c>
      <c r="K38" s="110">
        <f>CMAM!L49</f>
        <v>0</v>
      </c>
      <c r="L38" s="110">
        <f>CMAM!M49</f>
        <v>0</v>
      </c>
    </row>
    <row r="39" spans="1:12">
      <c r="A39" s="68">
        <f>CMAM!B50</f>
        <v>0</v>
      </c>
      <c r="B39" s="68">
        <f>CMAM!C50</f>
        <v>0</v>
      </c>
      <c r="C39" s="110">
        <f>CMAM!D50</f>
        <v>0</v>
      </c>
      <c r="D39" s="68">
        <f>CMAM!E50</f>
        <v>0</v>
      </c>
      <c r="E39" s="68">
        <f>CMAM!F50</f>
        <v>0</v>
      </c>
      <c r="F39" s="110">
        <f>CMAM!G50</f>
        <v>0</v>
      </c>
      <c r="G39" s="110">
        <f>CMAM!H50</f>
        <v>0</v>
      </c>
      <c r="H39" s="110">
        <f>CMAM!I50</f>
        <v>0</v>
      </c>
      <c r="I39" s="110">
        <f>CMAM!J50</f>
        <v>0</v>
      </c>
      <c r="J39" s="68">
        <f>CMAM!K50</f>
        <v>0</v>
      </c>
      <c r="K39" s="110">
        <f>CMAM!L50</f>
        <v>0</v>
      </c>
      <c r="L39" s="110">
        <f>CMAM!M50</f>
        <v>0</v>
      </c>
    </row>
    <row r="40" spans="1:12">
      <c r="A40" s="68">
        <f>CMAM!B51</f>
        <v>0</v>
      </c>
      <c r="B40" s="68">
        <f>CMAM!C51</f>
        <v>0</v>
      </c>
      <c r="C40" s="110">
        <f>CMAM!D51</f>
        <v>0</v>
      </c>
      <c r="D40" s="68">
        <f>CMAM!E51</f>
        <v>0</v>
      </c>
      <c r="E40" s="68">
        <f>CMAM!F51</f>
        <v>0</v>
      </c>
      <c r="F40" s="110">
        <f>CMAM!G51</f>
        <v>0</v>
      </c>
      <c r="G40" s="110">
        <f>CMAM!H51</f>
        <v>0</v>
      </c>
      <c r="H40" s="110">
        <f>CMAM!I51</f>
        <v>0</v>
      </c>
      <c r="I40" s="110">
        <f>CMAM!J51</f>
        <v>0</v>
      </c>
      <c r="J40" s="68">
        <f>CMAM!K51</f>
        <v>0</v>
      </c>
      <c r="K40" s="110">
        <f>CMAM!L51</f>
        <v>0</v>
      </c>
      <c r="L40" s="110">
        <f>CMAM!M51</f>
        <v>0</v>
      </c>
    </row>
    <row r="41" spans="1:12">
      <c r="A41" s="68">
        <f>CMAM!B52</f>
        <v>0</v>
      </c>
      <c r="B41" s="68">
        <f>CMAM!C52</f>
        <v>0</v>
      </c>
      <c r="C41" s="110">
        <f>CMAM!D52</f>
        <v>0</v>
      </c>
      <c r="D41" s="68">
        <f>CMAM!E52</f>
        <v>0</v>
      </c>
      <c r="E41" s="68">
        <f>CMAM!F52</f>
        <v>0</v>
      </c>
      <c r="F41" s="110">
        <f>CMAM!G52</f>
        <v>0</v>
      </c>
      <c r="G41" s="110">
        <f>CMAM!H52</f>
        <v>0</v>
      </c>
      <c r="H41" s="110">
        <f>CMAM!I52</f>
        <v>0</v>
      </c>
      <c r="I41" s="110">
        <f>CMAM!J52</f>
        <v>0</v>
      </c>
      <c r="J41" s="68">
        <f>CMAM!K52</f>
        <v>0</v>
      </c>
      <c r="K41" s="110">
        <f>CMAM!L52</f>
        <v>0</v>
      </c>
      <c r="L41" s="110">
        <f>CMAM!M52</f>
        <v>0</v>
      </c>
    </row>
    <row r="42" spans="1:12">
      <c r="A42" s="68">
        <f>CMAM!B53</f>
        <v>0</v>
      </c>
      <c r="B42" s="68">
        <f>CMAM!C53</f>
        <v>0</v>
      </c>
      <c r="C42" s="110">
        <f>CMAM!D53</f>
        <v>0</v>
      </c>
      <c r="D42" s="68">
        <f>CMAM!E53</f>
        <v>0</v>
      </c>
      <c r="E42" s="68">
        <f>CMAM!F53</f>
        <v>0</v>
      </c>
      <c r="F42" s="110">
        <f>CMAM!G53</f>
        <v>0</v>
      </c>
      <c r="G42" s="110">
        <f>CMAM!H53</f>
        <v>0</v>
      </c>
      <c r="H42" s="110">
        <f>CMAM!I53</f>
        <v>0</v>
      </c>
      <c r="I42" s="110">
        <f>CMAM!J53</f>
        <v>0</v>
      </c>
      <c r="J42" s="68">
        <f>CMAM!K53</f>
        <v>0</v>
      </c>
      <c r="K42" s="110">
        <f>CMAM!L53</f>
        <v>0</v>
      </c>
      <c r="L42" s="110">
        <f>CMAM!M53</f>
        <v>0</v>
      </c>
    </row>
    <row r="43" spans="1:12">
      <c r="A43" s="68">
        <f>CMAM!B54</f>
        <v>0</v>
      </c>
      <c r="B43" s="68">
        <f>CMAM!C54</f>
        <v>0</v>
      </c>
      <c r="C43" s="110">
        <f>CMAM!D54</f>
        <v>0</v>
      </c>
      <c r="D43" s="68">
        <f>CMAM!E54</f>
        <v>0</v>
      </c>
      <c r="E43" s="68">
        <f>CMAM!F54</f>
        <v>0</v>
      </c>
      <c r="F43" s="110">
        <f>CMAM!G54</f>
        <v>0</v>
      </c>
      <c r="G43" s="110">
        <f>CMAM!H54</f>
        <v>0</v>
      </c>
      <c r="H43" s="110">
        <f>CMAM!I54</f>
        <v>0</v>
      </c>
      <c r="I43" s="110">
        <f>CMAM!J54</f>
        <v>0</v>
      </c>
      <c r="J43" s="68">
        <f>CMAM!K54</f>
        <v>0</v>
      </c>
      <c r="K43" s="110">
        <f>CMAM!L54</f>
        <v>0</v>
      </c>
      <c r="L43" s="110">
        <f>CMAM!M54</f>
        <v>0</v>
      </c>
    </row>
    <row r="44" spans="1:12">
      <c r="A44" s="68">
        <f>CMAM!B55</f>
        <v>0</v>
      </c>
      <c r="B44" s="68">
        <f>CMAM!C55</f>
        <v>0</v>
      </c>
      <c r="C44" s="110">
        <f>CMAM!D55</f>
        <v>0</v>
      </c>
      <c r="D44" s="68">
        <f>CMAM!E55</f>
        <v>0</v>
      </c>
      <c r="E44" s="68">
        <f>CMAM!F55</f>
        <v>0</v>
      </c>
      <c r="F44" s="110">
        <f>CMAM!G55</f>
        <v>0</v>
      </c>
      <c r="G44" s="110">
        <f>CMAM!H55</f>
        <v>0</v>
      </c>
      <c r="H44" s="110">
        <f>CMAM!I55</f>
        <v>0</v>
      </c>
      <c r="I44" s="110">
        <f>CMAM!J55</f>
        <v>0</v>
      </c>
      <c r="J44" s="68">
        <f>CMAM!K55</f>
        <v>0</v>
      </c>
      <c r="K44" s="110">
        <f>CMAM!L55</f>
        <v>0</v>
      </c>
      <c r="L44" s="110">
        <f>CMAM!M55</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2"/>
  <sheetViews>
    <sheetView workbookViewId="0">
      <selection activeCell="B4" sqref="B4"/>
    </sheetView>
  </sheetViews>
  <sheetFormatPr defaultRowHeight="15.75"/>
  <cols>
    <col min="1" max="16384" width="9" style="68"/>
  </cols>
  <sheetData>
    <row r="1" spans="1:9">
      <c r="A1" s="68" t="s">
        <v>15</v>
      </c>
      <c r="B1" s="68" t="s">
        <v>16</v>
      </c>
      <c r="C1" s="68" t="s">
        <v>97</v>
      </c>
      <c r="D1" s="68" t="s">
        <v>107</v>
      </c>
      <c r="E1" s="68" t="s">
        <v>108</v>
      </c>
      <c r="F1" s="68" t="s">
        <v>109</v>
      </c>
      <c r="G1" s="68" t="s">
        <v>110</v>
      </c>
      <c r="H1" s="68" t="s">
        <v>111</v>
      </c>
      <c r="I1" s="68" t="s">
        <v>112</v>
      </c>
    </row>
    <row r="2" spans="1:9">
      <c r="A2" s="68">
        <f>'Other interventions'!B15</f>
        <v>0</v>
      </c>
      <c r="B2" s="68">
        <f>'Other interventions'!C15</f>
        <v>0</v>
      </c>
      <c r="C2" s="110">
        <f>'Other interventions'!D15</f>
        <v>0</v>
      </c>
      <c r="D2" s="110">
        <f>'Other interventions'!E15</f>
        <v>0</v>
      </c>
      <c r="E2" s="110">
        <f>'Other interventions'!F15</f>
        <v>0</v>
      </c>
      <c r="F2" s="110">
        <f>'Other interventions'!G15</f>
        <v>0</v>
      </c>
      <c r="G2" s="110">
        <f>'Other interventions'!H15</f>
        <v>0</v>
      </c>
      <c r="H2" s="110">
        <f>'Other interventions'!I15</f>
        <v>0</v>
      </c>
      <c r="I2" s="110">
        <f>'Other interventions'!J15</f>
        <v>0</v>
      </c>
    </row>
    <row r="3" spans="1:9">
      <c r="A3" s="68">
        <f>'Other interventions'!B16</f>
        <v>0</v>
      </c>
      <c r="B3" s="68">
        <f>'Other interventions'!C16</f>
        <v>0</v>
      </c>
      <c r="C3" s="110">
        <f>'Other interventions'!D16</f>
        <v>0</v>
      </c>
      <c r="D3" s="110">
        <f>'Other interventions'!E16</f>
        <v>0</v>
      </c>
      <c r="E3" s="110">
        <f>'Other interventions'!F16</f>
        <v>0</v>
      </c>
      <c r="F3" s="110">
        <f>'Other interventions'!G16</f>
        <v>0</v>
      </c>
      <c r="G3" s="110">
        <f>'Other interventions'!H16</f>
        <v>0</v>
      </c>
      <c r="H3" s="110">
        <f>'Other interventions'!I16</f>
        <v>0</v>
      </c>
      <c r="I3" s="110">
        <f>'Other interventions'!J16</f>
        <v>0</v>
      </c>
    </row>
    <row r="4" spans="1:9">
      <c r="A4" s="68">
        <f>'Other interventions'!B17</f>
        <v>0</v>
      </c>
      <c r="B4" s="68">
        <f>'Other interventions'!C17</f>
        <v>0</v>
      </c>
      <c r="C4" s="110">
        <f>'Other interventions'!D17</f>
        <v>0</v>
      </c>
      <c r="D4" s="110">
        <f>'Other interventions'!E17</f>
        <v>0</v>
      </c>
      <c r="E4" s="110">
        <f>'Other interventions'!F17</f>
        <v>0</v>
      </c>
      <c r="F4" s="110">
        <f>'Other interventions'!G17</f>
        <v>0</v>
      </c>
      <c r="G4" s="110">
        <f>'Other interventions'!H17</f>
        <v>0</v>
      </c>
      <c r="H4" s="110">
        <f>'Other interventions'!I17</f>
        <v>0</v>
      </c>
      <c r="I4" s="110">
        <f>'Other interventions'!J17</f>
        <v>0</v>
      </c>
    </row>
    <row r="5" spans="1:9">
      <c r="A5" s="68">
        <f>'Other interventions'!B18</f>
        <v>0</v>
      </c>
      <c r="B5" s="68">
        <f>'Other interventions'!C18</f>
        <v>0</v>
      </c>
      <c r="C5" s="110">
        <f>'Other interventions'!D18</f>
        <v>0</v>
      </c>
      <c r="D5" s="110">
        <f>'Other interventions'!E18</f>
        <v>0</v>
      </c>
      <c r="E5" s="110">
        <f>'Other interventions'!F18</f>
        <v>0</v>
      </c>
      <c r="F5" s="110">
        <f>'Other interventions'!G18</f>
        <v>0</v>
      </c>
      <c r="G5" s="110">
        <f>'Other interventions'!H18</f>
        <v>0</v>
      </c>
      <c r="H5" s="110">
        <f>'Other interventions'!I18</f>
        <v>0</v>
      </c>
      <c r="I5" s="110">
        <f>'Other interventions'!J18</f>
        <v>0</v>
      </c>
    </row>
    <row r="6" spans="1:9">
      <c r="A6" s="68">
        <f>'Other interventions'!B19</f>
        <v>0</v>
      </c>
      <c r="B6" s="68">
        <f>'Other interventions'!C19</f>
        <v>0</v>
      </c>
      <c r="C6" s="110">
        <f>'Other interventions'!D19</f>
        <v>0</v>
      </c>
      <c r="D6" s="110">
        <f>'Other interventions'!E19</f>
        <v>0</v>
      </c>
      <c r="E6" s="110">
        <f>'Other interventions'!F19</f>
        <v>0</v>
      </c>
      <c r="F6" s="110">
        <f>'Other interventions'!G19</f>
        <v>0</v>
      </c>
      <c r="G6" s="110">
        <f>'Other interventions'!H19</f>
        <v>0</v>
      </c>
      <c r="H6" s="110">
        <f>'Other interventions'!I19</f>
        <v>0</v>
      </c>
      <c r="I6" s="110">
        <f>'Other interventions'!J19</f>
        <v>0</v>
      </c>
    </row>
    <row r="7" spans="1:9">
      <c r="A7" s="68">
        <f>'Other interventions'!B20</f>
        <v>0</v>
      </c>
      <c r="B7" s="68">
        <f>'Other interventions'!C20</f>
        <v>0</v>
      </c>
      <c r="C7" s="110">
        <f>'Other interventions'!D20</f>
        <v>0</v>
      </c>
      <c r="D7" s="110">
        <f>'Other interventions'!E20</f>
        <v>0</v>
      </c>
      <c r="E7" s="110">
        <f>'Other interventions'!F20</f>
        <v>0</v>
      </c>
      <c r="F7" s="110">
        <f>'Other interventions'!G20</f>
        <v>0</v>
      </c>
      <c r="G7" s="110">
        <f>'Other interventions'!H20</f>
        <v>0</v>
      </c>
      <c r="H7" s="110">
        <f>'Other interventions'!I20</f>
        <v>0</v>
      </c>
      <c r="I7" s="110">
        <f>'Other interventions'!J20</f>
        <v>0</v>
      </c>
    </row>
    <row r="8" spans="1:9">
      <c r="A8" s="68">
        <f>'Other interventions'!B21</f>
        <v>0</v>
      </c>
      <c r="B8" s="68">
        <f>'Other interventions'!C21</f>
        <v>0</v>
      </c>
      <c r="C8" s="110">
        <f>'Other interventions'!D21</f>
        <v>0</v>
      </c>
      <c r="D8" s="110">
        <f>'Other interventions'!E21</f>
        <v>0</v>
      </c>
      <c r="E8" s="110">
        <f>'Other interventions'!F21</f>
        <v>0</v>
      </c>
      <c r="F8" s="110">
        <f>'Other interventions'!G21</f>
        <v>0</v>
      </c>
      <c r="G8" s="110">
        <f>'Other interventions'!H21</f>
        <v>0</v>
      </c>
      <c r="H8" s="110">
        <f>'Other interventions'!I21</f>
        <v>0</v>
      </c>
      <c r="I8" s="110">
        <f>'Other interventions'!J21</f>
        <v>0</v>
      </c>
    </row>
    <row r="9" spans="1:9">
      <c r="A9" s="68">
        <f>'Other interventions'!B22</f>
        <v>0</v>
      </c>
      <c r="B9" s="68">
        <f>'Other interventions'!C22</f>
        <v>0</v>
      </c>
      <c r="C9" s="110">
        <f>'Other interventions'!D22</f>
        <v>0</v>
      </c>
      <c r="D9" s="110">
        <f>'Other interventions'!E22</f>
        <v>0</v>
      </c>
      <c r="E9" s="110">
        <f>'Other interventions'!F22</f>
        <v>0</v>
      </c>
      <c r="F9" s="110">
        <f>'Other interventions'!G22</f>
        <v>0</v>
      </c>
      <c r="G9" s="110">
        <f>'Other interventions'!H22</f>
        <v>0</v>
      </c>
      <c r="H9" s="110">
        <f>'Other interventions'!I22</f>
        <v>0</v>
      </c>
      <c r="I9" s="110">
        <f>'Other interventions'!J22</f>
        <v>0</v>
      </c>
    </row>
    <row r="10" spans="1:9">
      <c r="A10" s="68">
        <f>'Other interventions'!B23</f>
        <v>0</v>
      </c>
      <c r="B10" s="68">
        <f>'Other interventions'!C23</f>
        <v>0</v>
      </c>
      <c r="C10" s="110">
        <f>'Other interventions'!D23</f>
        <v>0</v>
      </c>
      <c r="D10" s="110">
        <f>'Other interventions'!E23</f>
        <v>0</v>
      </c>
      <c r="E10" s="110">
        <f>'Other interventions'!F23</f>
        <v>0</v>
      </c>
      <c r="F10" s="110">
        <f>'Other interventions'!G23</f>
        <v>0</v>
      </c>
      <c r="G10" s="110">
        <f>'Other interventions'!H23</f>
        <v>0</v>
      </c>
      <c r="H10" s="110">
        <f>'Other interventions'!I23</f>
        <v>0</v>
      </c>
      <c r="I10" s="110">
        <f>'Other interventions'!J23</f>
        <v>0</v>
      </c>
    </row>
    <row r="11" spans="1:9">
      <c r="A11" s="68">
        <f>'Other interventions'!B24</f>
        <v>0</v>
      </c>
      <c r="B11" s="68">
        <f>'Other interventions'!C24</f>
        <v>0</v>
      </c>
      <c r="C11" s="110">
        <f>'Other interventions'!D24</f>
        <v>0</v>
      </c>
      <c r="D11" s="110">
        <f>'Other interventions'!E24</f>
        <v>0</v>
      </c>
      <c r="E11" s="110">
        <f>'Other interventions'!F24</f>
        <v>0</v>
      </c>
      <c r="F11" s="110">
        <f>'Other interventions'!G24</f>
        <v>0</v>
      </c>
      <c r="G11" s="110">
        <f>'Other interventions'!H24</f>
        <v>0</v>
      </c>
      <c r="H11" s="110">
        <f>'Other interventions'!I24</f>
        <v>0</v>
      </c>
      <c r="I11" s="110">
        <f>'Other interventions'!J24</f>
        <v>0</v>
      </c>
    </row>
    <row r="12" spans="1:9">
      <c r="A12" s="68">
        <f>'Other interventions'!B25</f>
        <v>0</v>
      </c>
      <c r="B12" s="68">
        <f>'Other interventions'!C25</f>
        <v>0</v>
      </c>
      <c r="C12" s="110">
        <f>'Other interventions'!D25</f>
        <v>0</v>
      </c>
      <c r="D12" s="110">
        <f>'Other interventions'!E25</f>
        <v>0</v>
      </c>
      <c r="E12" s="110">
        <f>'Other interventions'!F25</f>
        <v>0</v>
      </c>
      <c r="F12" s="110">
        <f>'Other interventions'!G25</f>
        <v>0</v>
      </c>
      <c r="G12" s="110">
        <f>'Other interventions'!H25</f>
        <v>0</v>
      </c>
      <c r="H12" s="110">
        <f>'Other interventions'!I25</f>
        <v>0</v>
      </c>
      <c r="I12" s="110">
        <f>'Other interventions'!J25</f>
        <v>0</v>
      </c>
    </row>
    <row r="13" spans="1:9">
      <c r="A13" s="68">
        <f>'Other interventions'!B26</f>
        <v>0</v>
      </c>
      <c r="B13" s="68">
        <f>'Other interventions'!C26</f>
        <v>0</v>
      </c>
      <c r="C13" s="110">
        <f>'Other interventions'!D26</f>
        <v>0</v>
      </c>
      <c r="D13" s="110">
        <f>'Other interventions'!E26</f>
        <v>0</v>
      </c>
      <c r="E13" s="110">
        <f>'Other interventions'!F26</f>
        <v>0</v>
      </c>
      <c r="F13" s="110">
        <f>'Other interventions'!G26</f>
        <v>0</v>
      </c>
      <c r="G13" s="110">
        <f>'Other interventions'!H26</f>
        <v>0</v>
      </c>
      <c r="H13" s="110">
        <f>'Other interventions'!I26</f>
        <v>0</v>
      </c>
      <c r="I13" s="110">
        <f>'Other interventions'!J26</f>
        <v>0</v>
      </c>
    </row>
    <row r="14" spans="1:9">
      <c r="A14" s="68">
        <f>'Other interventions'!B27</f>
        <v>0</v>
      </c>
      <c r="B14" s="68">
        <f>'Other interventions'!C27</f>
        <v>0</v>
      </c>
      <c r="C14" s="110">
        <f>'Other interventions'!D27</f>
        <v>0</v>
      </c>
      <c r="D14" s="110">
        <f>'Other interventions'!E27</f>
        <v>0</v>
      </c>
      <c r="E14" s="110">
        <f>'Other interventions'!F27</f>
        <v>0</v>
      </c>
      <c r="F14" s="110">
        <f>'Other interventions'!G27</f>
        <v>0</v>
      </c>
      <c r="G14" s="110">
        <f>'Other interventions'!H27</f>
        <v>0</v>
      </c>
      <c r="H14" s="110">
        <f>'Other interventions'!I27</f>
        <v>0</v>
      </c>
      <c r="I14" s="110">
        <f>'Other interventions'!J27</f>
        <v>0</v>
      </c>
    </row>
    <row r="15" spans="1:9">
      <c r="A15" s="68">
        <f>'Other interventions'!B28</f>
        <v>0</v>
      </c>
      <c r="B15" s="68">
        <f>'Other interventions'!C28</f>
        <v>0</v>
      </c>
      <c r="C15" s="110">
        <f>'Other interventions'!D28</f>
        <v>0</v>
      </c>
      <c r="D15" s="110">
        <f>'Other interventions'!E28</f>
        <v>0</v>
      </c>
      <c r="E15" s="110">
        <f>'Other interventions'!F28</f>
        <v>0</v>
      </c>
      <c r="F15" s="110">
        <f>'Other interventions'!G28</f>
        <v>0</v>
      </c>
      <c r="G15" s="110">
        <f>'Other interventions'!H28</f>
        <v>0</v>
      </c>
      <c r="H15" s="110">
        <f>'Other interventions'!I28</f>
        <v>0</v>
      </c>
      <c r="I15" s="110">
        <f>'Other interventions'!J28</f>
        <v>0</v>
      </c>
    </row>
    <row r="16" spans="1:9">
      <c r="A16" s="68">
        <f>'Other interventions'!B29</f>
        <v>0</v>
      </c>
      <c r="B16" s="68">
        <f>'Other interventions'!C29</f>
        <v>0</v>
      </c>
      <c r="C16" s="110">
        <f>'Other interventions'!D29</f>
        <v>0</v>
      </c>
      <c r="D16" s="110">
        <f>'Other interventions'!E29</f>
        <v>0</v>
      </c>
      <c r="E16" s="110">
        <f>'Other interventions'!F29</f>
        <v>0</v>
      </c>
      <c r="F16" s="110">
        <f>'Other interventions'!G29</f>
        <v>0</v>
      </c>
      <c r="G16" s="110">
        <f>'Other interventions'!H29</f>
        <v>0</v>
      </c>
      <c r="H16" s="110">
        <f>'Other interventions'!I29</f>
        <v>0</v>
      </c>
      <c r="I16" s="110">
        <f>'Other interventions'!J29</f>
        <v>0</v>
      </c>
    </row>
    <row r="17" spans="1:9">
      <c r="A17" s="68">
        <f>'Other interventions'!B30</f>
        <v>0</v>
      </c>
      <c r="B17" s="68">
        <f>'Other interventions'!C30</f>
        <v>0</v>
      </c>
      <c r="C17" s="110">
        <f>'Other interventions'!D30</f>
        <v>0</v>
      </c>
      <c r="D17" s="110">
        <f>'Other interventions'!E30</f>
        <v>0</v>
      </c>
      <c r="E17" s="110">
        <f>'Other interventions'!F30</f>
        <v>0</v>
      </c>
      <c r="F17" s="110">
        <f>'Other interventions'!G30</f>
        <v>0</v>
      </c>
      <c r="G17" s="110">
        <f>'Other interventions'!H30</f>
        <v>0</v>
      </c>
      <c r="H17" s="110">
        <f>'Other interventions'!I30</f>
        <v>0</v>
      </c>
      <c r="I17" s="110">
        <f>'Other interventions'!J30</f>
        <v>0</v>
      </c>
    </row>
    <row r="18" spans="1:9">
      <c r="A18" s="68">
        <f>'Other interventions'!B31</f>
        <v>0</v>
      </c>
      <c r="B18" s="68">
        <f>'Other interventions'!C31</f>
        <v>0</v>
      </c>
      <c r="C18" s="110">
        <f>'Other interventions'!D31</f>
        <v>0</v>
      </c>
      <c r="D18" s="110">
        <f>'Other interventions'!E31</f>
        <v>0</v>
      </c>
      <c r="E18" s="110">
        <f>'Other interventions'!F31</f>
        <v>0</v>
      </c>
      <c r="F18" s="110">
        <f>'Other interventions'!G31</f>
        <v>0</v>
      </c>
      <c r="G18" s="110">
        <f>'Other interventions'!H31</f>
        <v>0</v>
      </c>
      <c r="H18" s="110">
        <f>'Other interventions'!I31</f>
        <v>0</v>
      </c>
      <c r="I18" s="110">
        <f>'Other interventions'!J31</f>
        <v>0</v>
      </c>
    </row>
    <row r="19" spans="1:9">
      <c r="A19" s="68">
        <f>'Other interventions'!B32</f>
        <v>0</v>
      </c>
      <c r="B19" s="68">
        <f>'Other interventions'!C32</f>
        <v>0</v>
      </c>
      <c r="C19" s="110">
        <f>'Other interventions'!D32</f>
        <v>0</v>
      </c>
      <c r="D19" s="110">
        <f>'Other interventions'!E32</f>
        <v>0</v>
      </c>
      <c r="E19" s="110">
        <f>'Other interventions'!F32</f>
        <v>0</v>
      </c>
      <c r="F19" s="110">
        <f>'Other interventions'!G32</f>
        <v>0</v>
      </c>
      <c r="G19" s="110">
        <f>'Other interventions'!H32</f>
        <v>0</v>
      </c>
      <c r="H19" s="110">
        <f>'Other interventions'!I32</f>
        <v>0</v>
      </c>
      <c r="I19" s="110">
        <f>'Other interventions'!J32</f>
        <v>0</v>
      </c>
    </row>
    <row r="20" spans="1:9">
      <c r="A20" s="68">
        <f>'Other interventions'!B33</f>
        <v>0</v>
      </c>
      <c r="B20" s="68">
        <f>'Other interventions'!C33</f>
        <v>0</v>
      </c>
      <c r="C20" s="110">
        <f>'Other interventions'!D33</f>
        <v>0</v>
      </c>
      <c r="D20" s="110">
        <f>'Other interventions'!E33</f>
        <v>0</v>
      </c>
      <c r="E20" s="110">
        <f>'Other interventions'!F33</f>
        <v>0</v>
      </c>
      <c r="F20" s="110">
        <f>'Other interventions'!G33</f>
        <v>0</v>
      </c>
      <c r="G20" s="110">
        <f>'Other interventions'!H33</f>
        <v>0</v>
      </c>
      <c r="H20" s="110">
        <f>'Other interventions'!I33</f>
        <v>0</v>
      </c>
      <c r="I20" s="110">
        <f>'Other interventions'!J33</f>
        <v>0</v>
      </c>
    </row>
    <row r="21" spans="1:9">
      <c r="A21" s="68">
        <f>'Other interventions'!B34</f>
        <v>0</v>
      </c>
      <c r="B21" s="68">
        <f>'Other interventions'!C34</f>
        <v>0</v>
      </c>
      <c r="C21" s="110">
        <f>'Other interventions'!D34</f>
        <v>0</v>
      </c>
      <c r="D21" s="110">
        <f>'Other interventions'!E34</f>
        <v>0</v>
      </c>
      <c r="E21" s="110">
        <f>'Other interventions'!F34</f>
        <v>0</v>
      </c>
      <c r="F21" s="110">
        <f>'Other interventions'!G34</f>
        <v>0</v>
      </c>
      <c r="G21" s="110">
        <f>'Other interventions'!H34</f>
        <v>0</v>
      </c>
      <c r="H21" s="110">
        <f>'Other interventions'!I34</f>
        <v>0</v>
      </c>
      <c r="I21" s="110">
        <f>'Other interventions'!J34</f>
        <v>0</v>
      </c>
    </row>
    <row r="22" spans="1:9">
      <c r="A22" s="68">
        <f>'Other interventions'!B35</f>
        <v>0</v>
      </c>
      <c r="B22" s="68">
        <f>'Other interventions'!C35</f>
        <v>0</v>
      </c>
      <c r="C22" s="110">
        <f>'Other interventions'!D35</f>
        <v>0</v>
      </c>
      <c r="D22" s="110">
        <f>'Other interventions'!E35</f>
        <v>0</v>
      </c>
      <c r="E22" s="110">
        <f>'Other interventions'!F35</f>
        <v>0</v>
      </c>
      <c r="F22" s="110">
        <f>'Other interventions'!G35</f>
        <v>0</v>
      </c>
      <c r="G22" s="110">
        <f>'Other interventions'!H35</f>
        <v>0</v>
      </c>
      <c r="H22" s="110">
        <f>'Other interventions'!I35</f>
        <v>0</v>
      </c>
      <c r="I22" s="110">
        <f>'Other interventions'!J35</f>
        <v>0</v>
      </c>
    </row>
    <row r="23" spans="1:9">
      <c r="A23" s="68">
        <f>'Other interventions'!B36</f>
        <v>0</v>
      </c>
      <c r="B23" s="68">
        <f>'Other interventions'!C36</f>
        <v>0</v>
      </c>
      <c r="C23" s="110">
        <f>'Other interventions'!D36</f>
        <v>0</v>
      </c>
      <c r="D23" s="110">
        <f>'Other interventions'!E36</f>
        <v>0</v>
      </c>
      <c r="E23" s="110">
        <f>'Other interventions'!F36</f>
        <v>0</v>
      </c>
      <c r="F23" s="110">
        <f>'Other interventions'!G36</f>
        <v>0</v>
      </c>
      <c r="G23" s="110">
        <f>'Other interventions'!H36</f>
        <v>0</v>
      </c>
      <c r="H23" s="110">
        <f>'Other interventions'!I36</f>
        <v>0</v>
      </c>
      <c r="I23" s="110">
        <f>'Other interventions'!J36</f>
        <v>0</v>
      </c>
    </row>
    <row r="24" spans="1:9">
      <c r="A24" s="68">
        <f>'Other interventions'!B37</f>
        <v>0</v>
      </c>
      <c r="B24" s="68">
        <f>'Other interventions'!C37</f>
        <v>0</v>
      </c>
      <c r="C24" s="110">
        <f>'Other interventions'!D37</f>
        <v>0</v>
      </c>
      <c r="D24" s="110">
        <f>'Other interventions'!E37</f>
        <v>0</v>
      </c>
      <c r="E24" s="110">
        <f>'Other interventions'!F37</f>
        <v>0</v>
      </c>
      <c r="F24" s="110">
        <f>'Other interventions'!G37</f>
        <v>0</v>
      </c>
      <c r="G24" s="110">
        <f>'Other interventions'!H37</f>
        <v>0</v>
      </c>
      <c r="H24" s="110">
        <f>'Other interventions'!I37</f>
        <v>0</v>
      </c>
      <c r="I24" s="110">
        <f>'Other interventions'!J37</f>
        <v>0</v>
      </c>
    </row>
    <row r="25" spans="1:9">
      <c r="A25" s="68">
        <f>'Other interventions'!B38</f>
        <v>0</v>
      </c>
      <c r="B25" s="68">
        <f>'Other interventions'!C38</f>
        <v>0</v>
      </c>
      <c r="C25" s="110">
        <f>'Other interventions'!D38</f>
        <v>0</v>
      </c>
      <c r="D25" s="110">
        <f>'Other interventions'!E38</f>
        <v>0</v>
      </c>
      <c r="E25" s="110">
        <f>'Other interventions'!F38</f>
        <v>0</v>
      </c>
      <c r="F25" s="110">
        <f>'Other interventions'!G38</f>
        <v>0</v>
      </c>
      <c r="G25" s="110">
        <f>'Other interventions'!H38</f>
        <v>0</v>
      </c>
      <c r="H25" s="110">
        <f>'Other interventions'!I38</f>
        <v>0</v>
      </c>
      <c r="I25" s="110">
        <f>'Other interventions'!J38</f>
        <v>0</v>
      </c>
    </row>
    <row r="26" spans="1:9">
      <c r="A26" s="68">
        <f>'Other interventions'!B39</f>
        <v>0</v>
      </c>
      <c r="B26" s="68">
        <f>'Other interventions'!C39</f>
        <v>0</v>
      </c>
      <c r="C26" s="110">
        <f>'Other interventions'!D39</f>
        <v>0</v>
      </c>
      <c r="D26" s="110">
        <f>'Other interventions'!E39</f>
        <v>0</v>
      </c>
      <c r="E26" s="110">
        <f>'Other interventions'!F39</f>
        <v>0</v>
      </c>
      <c r="F26" s="110">
        <f>'Other interventions'!G39</f>
        <v>0</v>
      </c>
      <c r="G26" s="110">
        <f>'Other interventions'!H39</f>
        <v>0</v>
      </c>
      <c r="H26" s="110">
        <f>'Other interventions'!I39</f>
        <v>0</v>
      </c>
      <c r="I26" s="110">
        <f>'Other interventions'!J39</f>
        <v>0</v>
      </c>
    </row>
    <row r="27" spans="1:9">
      <c r="A27" s="68">
        <f>'Other interventions'!B40</f>
        <v>0</v>
      </c>
      <c r="B27" s="68">
        <f>'Other interventions'!C40</f>
        <v>0</v>
      </c>
      <c r="C27" s="110">
        <f>'Other interventions'!D40</f>
        <v>0</v>
      </c>
      <c r="D27" s="110">
        <f>'Other interventions'!E40</f>
        <v>0</v>
      </c>
      <c r="E27" s="110">
        <f>'Other interventions'!F40</f>
        <v>0</v>
      </c>
      <c r="F27" s="110">
        <f>'Other interventions'!G40</f>
        <v>0</v>
      </c>
      <c r="G27" s="110">
        <f>'Other interventions'!H40</f>
        <v>0</v>
      </c>
      <c r="H27" s="110">
        <f>'Other interventions'!I40</f>
        <v>0</v>
      </c>
      <c r="I27" s="110">
        <f>'Other interventions'!J40</f>
        <v>0</v>
      </c>
    </row>
    <row r="28" spans="1:9">
      <c r="A28" s="68">
        <f>'Other interventions'!B41</f>
        <v>0</v>
      </c>
      <c r="B28" s="68">
        <f>'Other interventions'!C41</f>
        <v>0</v>
      </c>
      <c r="C28" s="110">
        <f>'Other interventions'!D41</f>
        <v>0</v>
      </c>
      <c r="D28" s="110">
        <f>'Other interventions'!E41</f>
        <v>0</v>
      </c>
      <c r="E28" s="110">
        <f>'Other interventions'!F41</f>
        <v>0</v>
      </c>
      <c r="F28" s="110">
        <f>'Other interventions'!G41</f>
        <v>0</v>
      </c>
      <c r="G28" s="110">
        <f>'Other interventions'!H41</f>
        <v>0</v>
      </c>
      <c r="H28" s="110">
        <f>'Other interventions'!I41</f>
        <v>0</v>
      </c>
      <c r="I28" s="110">
        <f>'Other interventions'!J41</f>
        <v>0</v>
      </c>
    </row>
    <row r="29" spans="1:9">
      <c r="A29" s="68">
        <f>'Other interventions'!B42</f>
        <v>0</v>
      </c>
      <c r="B29" s="68">
        <f>'Other interventions'!C42</f>
        <v>0</v>
      </c>
      <c r="C29" s="110">
        <f>'Other interventions'!D42</f>
        <v>0</v>
      </c>
      <c r="D29" s="110">
        <f>'Other interventions'!E42</f>
        <v>0</v>
      </c>
      <c r="E29" s="110">
        <f>'Other interventions'!F42</f>
        <v>0</v>
      </c>
      <c r="F29" s="110">
        <f>'Other interventions'!G42</f>
        <v>0</v>
      </c>
      <c r="G29" s="110">
        <f>'Other interventions'!H42</f>
        <v>0</v>
      </c>
      <c r="H29" s="110">
        <f>'Other interventions'!I42</f>
        <v>0</v>
      </c>
      <c r="I29" s="110">
        <f>'Other interventions'!J42</f>
        <v>0</v>
      </c>
    </row>
    <row r="30" spans="1:9">
      <c r="A30" s="68">
        <f>'Other interventions'!B43</f>
        <v>0</v>
      </c>
      <c r="B30" s="68">
        <f>'Other interventions'!C43</f>
        <v>0</v>
      </c>
      <c r="C30" s="110">
        <f>'Other interventions'!D43</f>
        <v>0</v>
      </c>
      <c r="D30" s="110">
        <f>'Other interventions'!E43</f>
        <v>0</v>
      </c>
      <c r="E30" s="110">
        <f>'Other interventions'!F43</f>
        <v>0</v>
      </c>
      <c r="F30" s="110">
        <f>'Other interventions'!G43</f>
        <v>0</v>
      </c>
      <c r="G30" s="110">
        <f>'Other interventions'!H43</f>
        <v>0</v>
      </c>
      <c r="H30" s="110">
        <f>'Other interventions'!I43</f>
        <v>0</v>
      </c>
      <c r="I30" s="110">
        <f>'Other interventions'!J43</f>
        <v>0</v>
      </c>
    </row>
    <row r="31" spans="1:9">
      <c r="A31" s="68">
        <f>'Other interventions'!B44</f>
        <v>0</v>
      </c>
      <c r="B31" s="68">
        <f>'Other interventions'!C44</f>
        <v>0</v>
      </c>
      <c r="C31" s="110">
        <f>'Other interventions'!D44</f>
        <v>0</v>
      </c>
      <c r="D31" s="110">
        <f>'Other interventions'!E44</f>
        <v>0</v>
      </c>
      <c r="E31" s="110">
        <f>'Other interventions'!F44</f>
        <v>0</v>
      </c>
      <c r="F31" s="110">
        <f>'Other interventions'!G44</f>
        <v>0</v>
      </c>
      <c r="G31" s="110">
        <f>'Other interventions'!H44</f>
        <v>0</v>
      </c>
      <c r="H31" s="110">
        <f>'Other interventions'!I44</f>
        <v>0</v>
      </c>
      <c r="I31" s="110">
        <f>'Other interventions'!J44</f>
        <v>0</v>
      </c>
    </row>
    <row r="32" spans="1:9">
      <c r="A32" s="68">
        <f>'Other interventions'!B45</f>
        <v>0</v>
      </c>
      <c r="B32" s="68">
        <f>'Other interventions'!C45</f>
        <v>0</v>
      </c>
      <c r="C32" s="110">
        <f>'Other interventions'!D45</f>
        <v>0</v>
      </c>
      <c r="D32" s="110">
        <f>'Other interventions'!E45</f>
        <v>0</v>
      </c>
      <c r="E32" s="110">
        <f>'Other interventions'!F45</f>
        <v>0</v>
      </c>
      <c r="F32" s="110">
        <f>'Other interventions'!G45</f>
        <v>0</v>
      </c>
      <c r="G32" s="110">
        <f>'Other interventions'!H45</f>
        <v>0</v>
      </c>
      <c r="H32" s="110">
        <f>'Other interventions'!I45</f>
        <v>0</v>
      </c>
      <c r="I32" s="110">
        <f>'Other interventions'!J45</f>
        <v>0</v>
      </c>
    </row>
    <row r="33" spans="1:9">
      <c r="A33" s="68">
        <f>'Other interventions'!B46</f>
        <v>0</v>
      </c>
      <c r="B33" s="68">
        <f>'Other interventions'!C46</f>
        <v>0</v>
      </c>
      <c r="C33" s="110">
        <f>'Other interventions'!D46</f>
        <v>0</v>
      </c>
      <c r="D33" s="110">
        <f>'Other interventions'!E46</f>
        <v>0</v>
      </c>
      <c r="E33" s="110">
        <f>'Other interventions'!F46</f>
        <v>0</v>
      </c>
      <c r="F33" s="110">
        <f>'Other interventions'!G46</f>
        <v>0</v>
      </c>
      <c r="G33" s="110">
        <f>'Other interventions'!H46</f>
        <v>0</v>
      </c>
      <c r="H33" s="110">
        <f>'Other interventions'!I46</f>
        <v>0</v>
      </c>
      <c r="I33" s="110">
        <f>'Other interventions'!J46</f>
        <v>0</v>
      </c>
    </row>
    <row r="34" spans="1:9">
      <c r="A34" s="68">
        <f>'Other interventions'!B47</f>
        <v>0</v>
      </c>
      <c r="B34" s="68">
        <f>'Other interventions'!C47</f>
        <v>0</v>
      </c>
      <c r="C34" s="110">
        <f>'Other interventions'!D47</f>
        <v>0</v>
      </c>
      <c r="D34" s="110">
        <f>'Other interventions'!E47</f>
        <v>0</v>
      </c>
      <c r="E34" s="110">
        <f>'Other interventions'!F47</f>
        <v>0</v>
      </c>
      <c r="F34" s="110">
        <f>'Other interventions'!G47</f>
        <v>0</v>
      </c>
      <c r="G34" s="110">
        <f>'Other interventions'!H47</f>
        <v>0</v>
      </c>
      <c r="H34" s="110">
        <f>'Other interventions'!I47</f>
        <v>0</v>
      </c>
      <c r="I34" s="110">
        <f>'Other interventions'!J47</f>
        <v>0</v>
      </c>
    </row>
    <row r="35" spans="1:9">
      <c r="A35" s="68">
        <f>'Other interventions'!B48</f>
        <v>0</v>
      </c>
      <c r="B35" s="68">
        <f>'Other interventions'!C48</f>
        <v>0</v>
      </c>
      <c r="C35" s="110">
        <f>'Other interventions'!D48</f>
        <v>0</v>
      </c>
      <c r="D35" s="110">
        <f>'Other interventions'!E48</f>
        <v>0</v>
      </c>
      <c r="E35" s="110">
        <f>'Other interventions'!F48</f>
        <v>0</v>
      </c>
      <c r="F35" s="110">
        <f>'Other interventions'!G48</f>
        <v>0</v>
      </c>
      <c r="G35" s="110">
        <f>'Other interventions'!H48</f>
        <v>0</v>
      </c>
      <c r="H35" s="110">
        <f>'Other interventions'!I48</f>
        <v>0</v>
      </c>
      <c r="I35" s="110">
        <f>'Other interventions'!J48</f>
        <v>0</v>
      </c>
    </row>
    <row r="36" spans="1:9">
      <c r="A36" s="68">
        <f>'Other interventions'!B49</f>
        <v>0</v>
      </c>
      <c r="B36" s="68">
        <f>'Other interventions'!C49</f>
        <v>0</v>
      </c>
      <c r="C36" s="110">
        <f>'Other interventions'!D49</f>
        <v>0</v>
      </c>
      <c r="D36" s="110">
        <f>'Other interventions'!E49</f>
        <v>0</v>
      </c>
      <c r="E36" s="110">
        <f>'Other interventions'!F49</f>
        <v>0</v>
      </c>
      <c r="F36" s="110">
        <f>'Other interventions'!G49</f>
        <v>0</v>
      </c>
      <c r="G36" s="110">
        <f>'Other interventions'!H49</f>
        <v>0</v>
      </c>
      <c r="H36" s="110">
        <f>'Other interventions'!I49</f>
        <v>0</v>
      </c>
      <c r="I36" s="110">
        <f>'Other interventions'!J49</f>
        <v>0</v>
      </c>
    </row>
    <row r="37" spans="1:9">
      <c r="A37" s="68">
        <f>'Other interventions'!B50</f>
        <v>0</v>
      </c>
      <c r="B37" s="68">
        <f>'Other interventions'!C50</f>
        <v>0</v>
      </c>
      <c r="C37" s="110">
        <f>'Other interventions'!D50</f>
        <v>0</v>
      </c>
      <c r="D37" s="110">
        <f>'Other interventions'!E50</f>
        <v>0</v>
      </c>
      <c r="E37" s="110">
        <f>'Other interventions'!F50</f>
        <v>0</v>
      </c>
      <c r="F37" s="110">
        <f>'Other interventions'!G50</f>
        <v>0</v>
      </c>
      <c r="G37" s="110">
        <f>'Other interventions'!H50</f>
        <v>0</v>
      </c>
      <c r="H37" s="110">
        <f>'Other interventions'!I50</f>
        <v>0</v>
      </c>
      <c r="I37" s="110">
        <f>'Other interventions'!J50</f>
        <v>0</v>
      </c>
    </row>
    <row r="38" spans="1:9">
      <c r="A38" s="68">
        <f>'Other interventions'!B51</f>
        <v>0</v>
      </c>
      <c r="B38" s="68">
        <f>'Other interventions'!C51</f>
        <v>0</v>
      </c>
      <c r="C38" s="110">
        <f>'Other interventions'!D51</f>
        <v>0</v>
      </c>
      <c r="D38" s="110">
        <f>'Other interventions'!E51</f>
        <v>0</v>
      </c>
      <c r="E38" s="110">
        <f>'Other interventions'!F51</f>
        <v>0</v>
      </c>
      <c r="F38" s="110">
        <f>'Other interventions'!G51</f>
        <v>0</v>
      </c>
      <c r="G38" s="110">
        <f>'Other interventions'!H51</f>
        <v>0</v>
      </c>
      <c r="H38" s="110">
        <f>'Other interventions'!I51</f>
        <v>0</v>
      </c>
      <c r="I38" s="110">
        <f>'Other interventions'!J51</f>
        <v>0</v>
      </c>
    </row>
    <row r="39" spans="1:9">
      <c r="A39" s="68">
        <f>'Other interventions'!B52</f>
        <v>0</v>
      </c>
      <c r="B39" s="68">
        <f>'Other interventions'!C52</f>
        <v>0</v>
      </c>
      <c r="C39" s="110">
        <f>'Other interventions'!D52</f>
        <v>0</v>
      </c>
      <c r="D39" s="110">
        <f>'Other interventions'!E52</f>
        <v>0</v>
      </c>
      <c r="E39" s="110">
        <f>'Other interventions'!F52</f>
        <v>0</v>
      </c>
      <c r="F39" s="110">
        <f>'Other interventions'!G52</f>
        <v>0</v>
      </c>
      <c r="G39" s="110">
        <f>'Other interventions'!H52</f>
        <v>0</v>
      </c>
      <c r="H39" s="110">
        <f>'Other interventions'!I52</f>
        <v>0</v>
      </c>
      <c r="I39" s="110">
        <f>'Other interventions'!J52</f>
        <v>0</v>
      </c>
    </row>
    <row r="40" spans="1:9">
      <c r="A40" s="68">
        <f>'Other interventions'!B53</f>
        <v>0</v>
      </c>
      <c r="B40" s="68">
        <f>'Other interventions'!C53</f>
        <v>0</v>
      </c>
      <c r="C40" s="110">
        <f>'Other interventions'!D53</f>
        <v>0</v>
      </c>
      <c r="D40" s="110">
        <f>'Other interventions'!E53</f>
        <v>0</v>
      </c>
      <c r="E40" s="110">
        <f>'Other interventions'!F53</f>
        <v>0</v>
      </c>
      <c r="F40" s="110">
        <f>'Other interventions'!G53</f>
        <v>0</v>
      </c>
      <c r="G40" s="110">
        <f>'Other interventions'!H53</f>
        <v>0</v>
      </c>
      <c r="H40" s="110">
        <f>'Other interventions'!I53</f>
        <v>0</v>
      </c>
      <c r="I40" s="110">
        <f>'Other interventions'!J53</f>
        <v>0</v>
      </c>
    </row>
    <row r="41" spans="1:9">
      <c r="A41" s="68">
        <f>'Other interventions'!B54</f>
        <v>0</v>
      </c>
      <c r="B41" s="68">
        <f>'Other interventions'!C54</f>
        <v>0</v>
      </c>
      <c r="C41" s="110">
        <f>'Other interventions'!D54</f>
        <v>0</v>
      </c>
      <c r="D41" s="110">
        <f>'Other interventions'!E54</f>
        <v>0</v>
      </c>
      <c r="E41" s="110">
        <f>'Other interventions'!F54</f>
        <v>0</v>
      </c>
      <c r="F41" s="110">
        <f>'Other interventions'!G54</f>
        <v>0</v>
      </c>
      <c r="G41" s="110">
        <f>'Other interventions'!H54</f>
        <v>0</v>
      </c>
      <c r="H41" s="110">
        <f>'Other interventions'!I54</f>
        <v>0</v>
      </c>
      <c r="I41" s="110">
        <f>'Other interventions'!J54</f>
        <v>0</v>
      </c>
    </row>
    <row r="42" spans="1:9">
      <c r="A42" s="68">
        <f>'Other interventions'!B55</f>
        <v>0</v>
      </c>
      <c r="B42" s="68">
        <f>'Other interventions'!C55</f>
        <v>0</v>
      </c>
      <c r="C42" s="110">
        <f>'Other interventions'!D55</f>
        <v>0</v>
      </c>
      <c r="D42" s="110">
        <f>'Other interventions'!E55</f>
        <v>0</v>
      </c>
      <c r="E42" s="110">
        <f>'Other interventions'!F55</f>
        <v>0</v>
      </c>
      <c r="F42" s="110">
        <f>'Other interventions'!G55</f>
        <v>0</v>
      </c>
      <c r="G42" s="110">
        <f>'Other interventions'!H55</f>
        <v>0</v>
      </c>
      <c r="H42" s="110">
        <f>'Other interventions'!I55</f>
        <v>0</v>
      </c>
      <c r="I42" s="110">
        <f>'Other interventions'!J55</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3f51738-d318-4883-9d64-4f0bd0ccc55e" ContentTypeId="0x0101009BA85F8052A6DA4FA3E31FF9F74C6970" PreviousValue="false"/>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6192CA8317E1FF49B6A7FEB870A3A8D6" ma:contentTypeVersion="33" ma:contentTypeDescription="" ma:contentTypeScope="" ma:versionID="395ddac05b61b6f15a331cb2bfbf9998">
  <xsd:schema xmlns:xsd="http://www.w3.org/2001/XMLSchema" xmlns:xs="http://www.w3.org/2001/XMLSchema" xmlns:p="http://schemas.microsoft.com/office/2006/metadata/properties" xmlns:ns1="http://schemas.microsoft.com/sharepoint/v3" xmlns:ns2="ca283e0b-db31-4043-a2ef-b80661bf084a" xmlns:ns3="http://schemas.microsoft.com/sharepoint.v3" xmlns:ns4="http://schemas.microsoft.com/sharepoint/v4" xmlns:ns5="5858627f-d058-4b92-9b52-677b5fd7d454" xmlns:ns6="a438dd15-07ca-4cdc-82a3-f2206b92025e" targetNamespace="http://schemas.microsoft.com/office/2006/metadata/properties" ma:root="true" ma:fieldsID="d65fe1726b7670b5f91e5a4e5c3fcdd1" ns1:_="" ns2:_="" ns3:_="" ns4:_="" ns5:_="" ns6:_="">
    <xsd:import namespace="http://schemas.microsoft.com/sharepoint/v3"/>
    <xsd:import namespace="ca283e0b-db31-4043-a2ef-b80661bf084a"/>
    <xsd:import namespace="http://schemas.microsoft.com/sharepoint.v3"/>
    <xsd:import namespace="http://schemas.microsoft.com/sharepoint/v4"/>
    <xsd:import namespace="5858627f-d058-4b92-9b52-677b5fd7d454"/>
    <xsd:import namespace="a438dd15-07ca-4cdc-82a3-f2206b92025e"/>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4:IconOverlay" minOccurs="0"/>
                <xsd:element ref="ns1:_vti_ItemDeclaredRecord" minOccurs="0"/>
                <xsd:element ref="ns1:_vti_ItemHoldRecordStatus" minOccurs="0"/>
                <xsd:element ref="ns5:TaxKeywordTaxHTField" minOccurs="0"/>
                <xsd:element ref="ns6:MediaServiceMetadata" minOccurs="0"/>
                <xsd:element ref="ns6:MediaServiceFastMetadata" minOccurs="0"/>
                <xsd:element ref="ns6:MediaServiceDateTaken" minOccurs="0"/>
                <xsd:element ref="ns6:MediaServiceAutoTags" minOccurs="0"/>
                <xsd:element ref="ns6:MediaServiceGenerationTime" minOccurs="0"/>
                <xsd:element ref="ns6:MediaServiceEventHashCode" minOccurs="0"/>
                <xsd:element ref="ns6:MediaServiceOCR" minOccurs="0"/>
                <xsd:element ref="ns5:SharedWithUsers" minOccurs="0"/>
                <xsd:element ref="ns5:SharedWithDetails" minOccurs="0"/>
                <xsd:element ref="ns6:MediaServiceLocation"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32;#Office of Emergency Prog.-456F|98de697e-6403-48a0-9bce-654c90399d04"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e129f4a5-dc42-4d6e-b210-548907d0accc}" ma:internalName="TaxCatchAllLabel" ma:readOnly="true" ma:showField="CatchAllDataLabel"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e129f4a5-dc42-4d6e-b210-548907d0accc}" ma:internalName="TaxCatchAll" ma:showField="CatchAllData"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58627f-d058-4b92-9b52-677b5fd7d454"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element name="_dlc_DocId" ma:index="41" nillable="true" ma:displayName="Document ID Value" ma:description="The value of the document ID assigned to this item." ma:internalName="_dlc_DocId" ma:readOnly="true">
      <xsd:simpleType>
        <xsd:restriction base="dms:Text"/>
      </xsd:simpleType>
    </xsd:element>
    <xsd:element name="_dlc_DocIdUrl" ma:index="4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438dd15-07ca-4cdc-82a3-f2206b92025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DateTaken" ma:index="33" nillable="true" ma:displayName="MediaServiceDateTaken" ma:hidden="true" ma:internalName="MediaServiceDateTaken" ma:readOnly="true">
      <xsd:simpleType>
        <xsd:restriction base="dms:Text"/>
      </xsd:simpleType>
    </xsd:element>
    <xsd:element name="MediaServiceAutoTags" ma:index="34" nillable="true" ma:displayName="Tags" ma:internalName="MediaServiceAutoTags"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Location" ma:index="4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Office of Emergency Prog.-456F</TermName>
          <TermId xmlns="http://schemas.microsoft.com/office/infopath/2007/PartnerControls">98de697e-6403-48a0-9bce-654c90399d04</TermId>
        </TermInfo>
      </Terms>
    </ga975397408f43e4b84ec8e5a598e523>
    <_dlc_DocId xmlns="5858627f-d058-4b92-9b52-677b5fd7d454">EMOPSGCCU-1435067120-27801</_dlc_DocId>
    <TaxCatchAll xmlns="ca283e0b-db31-4043-a2ef-b80661bf084a">
      <Value>3</Value>
    </TaxCatchAll>
    <_dlc_DocIdUrl xmlns="5858627f-d058-4b92-9b52-677b5fd7d454">
      <Url>https://unicef.sharepoint.com/teams/EMOPS-GCCU/_layouts/15/DocIdRedir.aspx?ID=EMOPSGCCU-1435067120-27801</Url>
      <Description>EMOPSGCCU-1435067120-27801</Description>
    </_dlc_DocIdUrl>
    <ContentLanguage xmlns="ca283e0b-db31-4043-a2ef-b80661bf084a">English</ContentLanguage>
    <k8c968e8c72a4eda96b7e8fdbe192be2 xmlns="ca283e0b-db31-4043-a2ef-b80661bf084a">
      <Terms xmlns="http://schemas.microsoft.com/office/infopath/2007/PartnerControls"/>
    </k8c968e8c72a4eda96b7e8fdbe192be2>
    <DateTransmittedEmail xmlns="ca283e0b-db31-4043-a2ef-b80661bf084a" xsi:nil="true"/>
    <ContentStatus xmlns="ca283e0b-db31-4043-a2ef-b80661bf084a" xsi:nil="true"/>
    <SenderEmail xmlns="ca283e0b-db31-4043-a2ef-b80661bf084a" xsi:nil="true"/>
    <IconOverlay xmlns="http://schemas.microsoft.com/sharepoint/v4" xsi:nil="true"/>
    <h6a71f3e574e4344bc34f3fc9dd20054 xmlns="ca283e0b-db31-4043-a2ef-b80661bf084a">
      <Terms xmlns="http://schemas.microsoft.com/office/infopath/2007/PartnerControls"/>
    </h6a71f3e574e4344bc34f3fc9dd20054>
    <TaxKeywordTaxHTField xmlns="5858627f-d058-4b92-9b52-677b5fd7d454">
      <Terms xmlns="http://schemas.microsoft.com/office/infopath/2007/PartnerControls"/>
    </TaxKeywordTaxHTField>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WrittenBy xmlns="ca283e0b-db31-4043-a2ef-b80661bf084a">
      <UserInfo>
        <DisplayName/>
        <AccountId xsi:nil="true"/>
        <AccountType/>
      </UserInfo>
    </WrittenBy>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719001-ED78-4595-BB2F-62F3EF4BA4EC}"/>
</file>

<file path=customXml/itemProps2.xml><?xml version="1.0" encoding="utf-8"?>
<ds:datastoreItem xmlns:ds="http://schemas.openxmlformats.org/officeDocument/2006/customXml" ds:itemID="{4D399846-1F43-4B2D-AB95-2E6F6C2C7A2F}"/>
</file>

<file path=customXml/itemProps3.xml><?xml version="1.0" encoding="utf-8"?>
<ds:datastoreItem xmlns:ds="http://schemas.openxmlformats.org/officeDocument/2006/customXml" ds:itemID="{AE5EF8B1-01CF-48C2-A3CB-7AFE9FDBE2C2}"/>
</file>

<file path=customXml/itemProps4.xml><?xml version="1.0" encoding="utf-8"?>
<ds:datastoreItem xmlns:ds="http://schemas.openxmlformats.org/officeDocument/2006/customXml" ds:itemID="{56E9A651-B013-4067-9A1D-8C454092002E}"/>
</file>

<file path=customXml/itemProps5.xml><?xml version="1.0" encoding="utf-8"?>
<ds:datastoreItem xmlns:ds="http://schemas.openxmlformats.org/officeDocument/2006/customXml" ds:itemID="{450D2C92-0F3D-41E4-8630-E2B7786F1242}"/>
</file>

<file path=customXml/itemProps6.xml><?xml version="1.0" encoding="utf-8"?>
<ds:datastoreItem xmlns:ds="http://schemas.openxmlformats.org/officeDocument/2006/customXml" ds:itemID="{27D800DA-BCB5-4A4C-80A0-93DDED21C196}"/>
</file>

<file path=docProps/app.xml><?xml version="1.0" encoding="utf-8"?>
<Properties xmlns="http://schemas.openxmlformats.org/officeDocument/2006/extended-properties" xmlns:vt="http://schemas.openxmlformats.org/officeDocument/2006/docPropsVTypes">
  <Application>Microsoft Excel Online</Application>
  <Manager/>
  <Company>UNICEF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UNICEF</dc:creator>
  <cp:keywords/>
  <dc:description/>
  <cp:lastModifiedBy/>
  <cp:revision/>
  <dcterms:created xsi:type="dcterms:W3CDTF">2013-11-27T11:04:42Z</dcterms:created>
  <dcterms:modified xsi:type="dcterms:W3CDTF">2020-01-16T21:28:58Z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0x0101009BA85F8052A6DA4FA3E31FF9F74C6970006192CA8317E1FF49B6A7FEB870A3A8D6</vt:lpwstr>
  </property>
  <property fmtid="{D5CDD505-2E9C-101B-9397-08002B2CF9AE}" pid="3" name="OfficeDivision">
    <vt:lpwstr>3;#Office of Emergency Prog.-456F|98de697e-6403-48a0-9bce-654c90399d04</vt:lpwstr>
  </property>
  <property fmtid="{D5CDD505-2E9C-101B-9397-08002B2CF9AE}" pid="4" name="_dlc_DocIdItemGuid">
    <vt:lpwstr>0ab06473-ab3b-4365-8c97-1eca8875e9b7</vt:lpwstr>
  </property>
  <property fmtid="{D5CDD505-2E9C-101B-9397-08002B2CF9AE}" pid="5" name="TaxKeyword">
    <vt:lpwstr/>
  </property>
</Properties>
</file>